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0.홈페이지 세외수입 징수현황 공개\2026년\"/>
    </mc:Choice>
  </mc:AlternateContent>
  <xr:revisionPtr revIDLastSave="0" documentId="13_ncr:1_{E5913D3A-DFA8-4397-8AE3-FCE44583FC95}" xr6:coauthVersionLast="47" xr6:coauthVersionMax="47" xr10:uidLastSave="{00000000-0000-0000-0000-000000000000}"/>
  <bookViews>
    <workbookView xWindow="28680" yWindow="555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Sheet1!$A$3:$L$55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6" i="1" l="1"/>
  <c r="L54" i="1" l="1"/>
  <c r="L38" i="1"/>
  <c r="L49" i="1" l="1"/>
  <c r="L50" i="1"/>
  <c r="L51" i="1"/>
  <c r="L52" i="1"/>
  <c r="L53" i="1"/>
  <c r="L55" i="1"/>
  <c r="L48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32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6" i="1"/>
  <c r="L47" i="1" l="1"/>
  <c r="L31" i="1"/>
  <c r="L5" i="1"/>
  <c r="L4" i="1" l="1"/>
  <c r="E47" i="1"/>
  <c r="F47" i="1"/>
  <c r="G47" i="1"/>
  <c r="H47" i="1"/>
  <c r="I47" i="1"/>
  <c r="J47" i="1"/>
  <c r="K47" i="1"/>
  <c r="D47" i="1"/>
  <c r="D31" i="1" l="1"/>
  <c r="D5" i="1" l="1"/>
  <c r="D4" i="1" s="1"/>
  <c r="E31" i="1" l="1"/>
  <c r="F31" i="1"/>
  <c r="G31" i="1"/>
  <c r="H31" i="1"/>
  <c r="I31" i="1"/>
  <c r="J31" i="1"/>
  <c r="K31" i="1"/>
  <c r="E5" i="1" l="1"/>
  <c r="E4" i="1" s="1"/>
  <c r="F5" i="1"/>
  <c r="F4" i="1" s="1"/>
  <c r="G5" i="1"/>
  <c r="G4" i="1" s="1"/>
  <c r="H5" i="1"/>
  <c r="H4" i="1" s="1"/>
  <c r="I5" i="1"/>
  <c r="I4" i="1" s="1"/>
  <c r="J5" i="1"/>
  <c r="J4" i="1" s="1"/>
  <c r="K5" i="1"/>
  <c r="K4" i="1" s="1"/>
</calcChain>
</file>

<file path=xl/sharedStrings.xml><?xml version="1.0" encoding="utf-8"?>
<sst xmlns="http://schemas.openxmlformats.org/spreadsheetml/2006/main" count="81" uniqueCount="77">
  <si>
    <t>①징수결정액
(누계)</t>
    <phoneticPr fontId="2" type="noConversion"/>
  </si>
  <si>
    <t>②수납액
(누계)</t>
    <phoneticPr fontId="2" type="noConversion"/>
  </si>
  <si>
    <t>과오납액
(본월분)</t>
    <phoneticPr fontId="2" type="noConversion"/>
  </si>
  <si>
    <t>불납결손액
(본월분)</t>
    <phoneticPr fontId="2" type="noConversion"/>
  </si>
  <si>
    <t>항목</t>
    <phoneticPr fontId="2" type="noConversion"/>
  </si>
  <si>
    <t>합계</t>
    <phoneticPr fontId="2" type="noConversion"/>
  </si>
  <si>
    <t>경상적세외수입</t>
    <phoneticPr fontId="2" type="noConversion"/>
  </si>
  <si>
    <t>재산임대수입</t>
    <phoneticPr fontId="2" type="noConversion"/>
  </si>
  <si>
    <t>사용료수입</t>
    <phoneticPr fontId="2" type="noConversion"/>
  </si>
  <si>
    <t>수수료수입</t>
    <phoneticPr fontId="2" type="noConversion"/>
  </si>
  <si>
    <t>징수교부금수입</t>
    <phoneticPr fontId="2" type="noConversion"/>
  </si>
  <si>
    <t>이자수입</t>
    <phoneticPr fontId="2" type="noConversion"/>
  </si>
  <si>
    <t>임시적세외수입</t>
    <phoneticPr fontId="2" type="noConversion"/>
  </si>
  <si>
    <t>재산매각수입</t>
    <phoneticPr fontId="2" type="noConversion"/>
  </si>
  <si>
    <t>기타수입</t>
    <phoneticPr fontId="2" type="noConversion"/>
  </si>
  <si>
    <t>국유재산대부료</t>
    <phoneticPr fontId="2" type="noConversion"/>
  </si>
  <si>
    <t>공유재산대부료</t>
    <phoneticPr fontId="2" type="noConversion"/>
  </si>
  <si>
    <t>도로사용료</t>
    <phoneticPr fontId="2" type="noConversion"/>
  </si>
  <si>
    <t>하천사용료</t>
    <phoneticPr fontId="2" type="noConversion"/>
  </si>
  <si>
    <t>하수도사용료</t>
    <phoneticPr fontId="2" type="noConversion"/>
  </si>
  <si>
    <t>상수도사용료</t>
    <phoneticPr fontId="2" type="noConversion"/>
  </si>
  <si>
    <t>시장사용료</t>
    <phoneticPr fontId="2" type="noConversion"/>
  </si>
  <si>
    <t>입장료수입</t>
    <phoneticPr fontId="2" type="noConversion"/>
  </si>
  <si>
    <t>기타사용료</t>
    <phoneticPr fontId="2" type="noConversion"/>
  </si>
  <si>
    <t>증지수입</t>
    <phoneticPr fontId="2" type="noConversion"/>
  </si>
  <si>
    <t>재활용품수거판매수입</t>
    <phoneticPr fontId="2" type="noConversion"/>
  </si>
  <si>
    <t>기타수수료</t>
    <phoneticPr fontId="2" type="noConversion"/>
  </si>
  <si>
    <t>사업장생산수입</t>
    <phoneticPr fontId="2" type="noConversion"/>
  </si>
  <si>
    <t>청산금수입</t>
    <phoneticPr fontId="2" type="noConversion"/>
  </si>
  <si>
    <t>매각사업수입</t>
    <phoneticPr fontId="2" type="noConversion"/>
  </si>
  <si>
    <t>배당금수입</t>
    <phoneticPr fontId="2" type="noConversion"/>
  </si>
  <si>
    <t>기타사업수입</t>
    <phoneticPr fontId="2" type="noConversion"/>
  </si>
  <si>
    <t>징수교부금수입</t>
    <phoneticPr fontId="2" type="noConversion"/>
  </si>
  <si>
    <t>공공예금이자수입</t>
    <phoneticPr fontId="2" type="noConversion"/>
  </si>
  <si>
    <t>기타이자수입</t>
    <phoneticPr fontId="2" type="noConversion"/>
  </si>
  <si>
    <t>④불납결손액
(누계)</t>
    <phoneticPr fontId="2" type="noConversion"/>
  </si>
  <si>
    <t>미수납액
(①-②-④)</t>
    <phoneticPr fontId="2" type="noConversion"/>
  </si>
  <si>
    <t>시도유재산매각귀속수입금</t>
    <phoneticPr fontId="2" type="noConversion"/>
  </si>
  <si>
    <t>공유재산매각수입금</t>
    <phoneticPr fontId="2" type="noConversion"/>
  </si>
  <si>
    <t>자치단체간부담금</t>
    <phoneticPr fontId="2" type="noConversion"/>
  </si>
  <si>
    <t>체납처분수입</t>
    <phoneticPr fontId="2" type="noConversion"/>
  </si>
  <si>
    <t>보상금수납금</t>
    <phoneticPr fontId="2" type="noConversion"/>
  </si>
  <si>
    <t>그외수입</t>
    <phoneticPr fontId="2" type="noConversion"/>
  </si>
  <si>
    <t>국유재산매각귀속수입금</t>
    <phoneticPr fontId="2" type="noConversion"/>
  </si>
  <si>
    <t>징수결정액
(본월분)</t>
    <phoneticPr fontId="2" type="noConversion"/>
  </si>
  <si>
    <t>수납액
(본월분)</t>
    <phoneticPr fontId="2" type="noConversion"/>
  </si>
  <si>
    <t>사업수입</t>
    <phoneticPr fontId="2" type="noConversion"/>
  </si>
  <si>
    <t>③과오납액
(누계)</t>
    <phoneticPr fontId="2" type="noConversion"/>
  </si>
  <si>
    <t>공유수면사용료</t>
    <phoneticPr fontId="2" type="noConversion"/>
  </si>
  <si>
    <t>주차요금수입</t>
    <phoneticPr fontId="2" type="noConversion"/>
  </si>
  <si>
    <t>보건의료수수료</t>
    <phoneticPr fontId="2" type="noConversion"/>
  </si>
  <si>
    <t>융자금회수이자수입</t>
    <phoneticPr fontId="2" type="noConversion"/>
  </si>
  <si>
    <t>불용품매각대금</t>
    <phoneticPr fontId="2" type="noConversion"/>
  </si>
  <si>
    <t>자치단체간 부담금</t>
    <phoneticPr fontId="2" type="noConversion"/>
  </si>
  <si>
    <t>보조금 반환수입</t>
    <phoneticPr fontId="2" type="noConversion"/>
  </si>
  <si>
    <t>기부금수입</t>
    <phoneticPr fontId="2" type="noConversion"/>
  </si>
  <si>
    <t>지적재조사조정금</t>
    <phoneticPr fontId="2" type="noConversion"/>
  </si>
  <si>
    <t>지방교부세감소분 보전수입</t>
    <phoneticPr fontId="2" type="noConversion"/>
  </si>
  <si>
    <t>위약금</t>
    <phoneticPr fontId="2" type="noConversion"/>
  </si>
  <si>
    <t>과징금</t>
    <phoneticPr fontId="2" type="noConversion"/>
  </si>
  <si>
    <t>이행강제금</t>
    <phoneticPr fontId="2" type="noConversion"/>
  </si>
  <si>
    <t>변상금</t>
    <phoneticPr fontId="2" type="noConversion"/>
  </si>
  <si>
    <t>차량관련과태료</t>
    <phoneticPr fontId="2" type="noConversion"/>
  </si>
  <si>
    <t>기타과태료</t>
    <phoneticPr fontId="2" type="noConversion"/>
  </si>
  <si>
    <t>부정이익환수금</t>
    <phoneticPr fontId="2" type="noConversion"/>
  </si>
  <si>
    <t>부담금</t>
    <phoneticPr fontId="2" type="noConversion"/>
  </si>
  <si>
    <t>과태료</t>
    <phoneticPr fontId="2" type="noConversion"/>
  </si>
  <si>
    <t>지방행정제재 부과금</t>
    <phoneticPr fontId="2" type="noConversion"/>
  </si>
  <si>
    <t>폐기물처리수수료</t>
    <phoneticPr fontId="2" type="noConversion"/>
  </si>
  <si>
    <t>시도비보조금등반환수입</t>
    <phoneticPr fontId="2" type="noConversion"/>
  </si>
  <si>
    <t>자체보조금등반환수입</t>
    <phoneticPr fontId="2" type="noConversion"/>
  </si>
  <si>
    <t>범칙금</t>
    <phoneticPr fontId="2" type="noConversion"/>
  </si>
  <si>
    <t>위탁비반환수입</t>
    <phoneticPr fontId="2" type="noConversion"/>
  </si>
  <si>
    <t>환수금</t>
    <phoneticPr fontId="2" type="noConversion"/>
  </si>
  <si>
    <t>부담금</t>
    <phoneticPr fontId="2" type="noConversion"/>
  </si>
  <si>
    <t>지난연도 수입</t>
    <phoneticPr fontId="2" type="noConversion"/>
  </si>
  <si>
    <t>파주시 세외수입 일반회계 징수현황(2026년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</si>
</sst>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7" fillId="0" borderId="1" xfId="0" applyFont="1" applyBorder="1">
      <alignment vertical="center"/>
    </xf>
    <xf numFmtId="41" fontId="7" fillId="3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41" fontId="7" fillId="0" borderId="1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4" fillId="4" borderId="1" xfId="1" applyFont="1" applyFill="1" applyBorder="1">
      <alignment vertical="center"/>
    </xf>
    <xf numFmtId="41" fontId="4" fillId="3" borderId="1" xfId="1" applyFont="1" applyFill="1" applyBorder="1">
      <alignment vertical="center"/>
    </xf>
    <xf numFmtId="41" fontId="4" fillId="0" borderId="1" xfId="1" applyFont="1" applyBorder="1" applyProtection="1">
      <alignment vertical="center"/>
      <protection locked="0"/>
    </xf>
    <xf numFmtId="41" fontId="4" fillId="0" borderId="1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Normal="100" workbookViewId="0">
      <selection sqref="A1:L1"/>
    </sheetView>
  </sheetViews>
  <sheetFormatPr defaultRowHeight="16.5" x14ac:dyDescent="0.3"/>
  <cols>
    <col min="1" max="1" width="1.875" style="10" customWidth="1"/>
    <col min="2" max="2" width="17.125" style="10" customWidth="1"/>
    <col min="3" max="3" width="23.875" style="10" customWidth="1"/>
    <col min="4" max="4" width="14.125" style="10" customWidth="1"/>
    <col min="5" max="5" width="15.625" style="10" bestFit="1" customWidth="1"/>
    <col min="6" max="12" width="14.125" style="10" customWidth="1"/>
  </cols>
  <sheetData>
    <row r="1" spans="1:12" ht="38.25" customHeight="1" x14ac:dyDescent="0.3">
      <c r="A1" s="19" t="s">
        <v>76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x14ac:dyDescent="0.3">
      <c r="A2"/>
      <c r="B2"/>
      <c r="C2"/>
      <c r="D2"/>
      <c r="E2"/>
      <c r="F2"/>
      <c r="G2"/>
      <c r="H2"/>
      <c r="I2"/>
      <c r="J2"/>
      <c r="K2"/>
      <c r="L2"/>
    </row>
    <row r="3" spans="1:12" ht="27" x14ac:dyDescent="0.3">
      <c r="A3" s="27" t="s">
        <v>4</v>
      </c>
      <c r="B3" s="27"/>
      <c r="C3" s="27"/>
      <c r="D3" s="1" t="s">
        <v>44</v>
      </c>
      <c r="E3" s="1" t="s">
        <v>0</v>
      </c>
      <c r="F3" s="1" t="s">
        <v>45</v>
      </c>
      <c r="G3" s="1" t="s">
        <v>1</v>
      </c>
      <c r="H3" s="2" t="s">
        <v>2</v>
      </c>
      <c r="I3" s="1" t="s">
        <v>47</v>
      </c>
      <c r="J3" s="2" t="s">
        <v>3</v>
      </c>
      <c r="K3" s="2" t="s">
        <v>35</v>
      </c>
      <c r="L3" s="2" t="s">
        <v>36</v>
      </c>
    </row>
    <row r="4" spans="1:12" x14ac:dyDescent="0.3">
      <c r="A4" s="28" t="s">
        <v>5</v>
      </c>
      <c r="B4" s="28"/>
      <c r="C4" s="28"/>
      <c r="D4" s="11">
        <f>D5+D31+D47+D56</f>
        <v>6140832130</v>
      </c>
      <c r="E4" s="11">
        <f t="shared" ref="E4:L4" si="0">E5+E31+E47+E56</f>
        <v>99151370420</v>
      </c>
      <c r="F4" s="11">
        <f t="shared" si="0"/>
        <v>4844599325</v>
      </c>
      <c r="G4" s="11">
        <f t="shared" si="0"/>
        <v>62075745185</v>
      </c>
      <c r="H4" s="11">
        <f t="shared" si="0"/>
        <v>16445250</v>
      </c>
      <c r="I4" s="11">
        <f t="shared" si="0"/>
        <v>600968090</v>
      </c>
      <c r="J4" s="11">
        <f t="shared" si="0"/>
        <v>20990340</v>
      </c>
      <c r="K4" s="11">
        <f t="shared" si="0"/>
        <v>1740000190</v>
      </c>
      <c r="L4" s="11">
        <f t="shared" si="0"/>
        <v>35335625045</v>
      </c>
    </row>
    <row r="5" spans="1:12" x14ac:dyDescent="0.3">
      <c r="A5" s="24" t="s">
        <v>6</v>
      </c>
      <c r="B5" s="25"/>
      <c r="C5" s="26"/>
      <c r="D5" s="12">
        <f t="shared" ref="D5:K5" si="1">SUM(D6:D30)</f>
        <v>3006110140</v>
      </c>
      <c r="E5" s="12">
        <f t="shared" si="1"/>
        <v>35497057895</v>
      </c>
      <c r="F5" s="12">
        <f t="shared" si="1"/>
        <v>2964944190</v>
      </c>
      <c r="G5" s="12">
        <f t="shared" si="1"/>
        <v>35092015975</v>
      </c>
      <c r="H5" s="12">
        <f t="shared" si="1"/>
        <v>15171380</v>
      </c>
      <c r="I5" s="12">
        <f t="shared" si="1"/>
        <v>234157020</v>
      </c>
      <c r="J5" s="12">
        <f t="shared" si="1"/>
        <v>0</v>
      </c>
      <c r="K5" s="12">
        <f t="shared" si="1"/>
        <v>0</v>
      </c>
      <c r="L5" s="12">
        <f>SUM(L6:L30)</f>
        <v>405041920</v>
      </c>
    </row>
    <row r="6" spans="1:12" x14ac:dyDescent="0.3">
      <c r="A6" s="15"/>
      <c r="B6" s="15" t="s">
        <v>7</v>
      </c>
      <c r="C6" s="3" t="s">
        <v>15</v>
      </c>
      <c r="D6" s="13">
        <v>110800</v>
      </c>
      <c r="E6" s="13">
        <v>149795710</v>
      </c>
      <c r="F6" s="13">
        <v>358880</v>
      </c>
      <c r="G6" s="13">
        <v>138457700</v>
      </c>
      <c r="H6" s="13">
        <v>0</v>
      </c>
      <c r="I6" s="13">
        <v>772380</v>
      </c>
      <c r="J6" s="13">
        <v>0</v>
      </c>
      <c r="K6" s="13">
        <v>0</v>
      </c>
      <c r="L6" s="14">
        <f>E6-G6-K6</f>
        <v>11338010</v>
      </c>
    </row>
    <row r="7" spans="1:12" x14ac:dyDescent="0.3">
      <c r="A7" s="15"/>
      <c r="B7" s="15"/>
      <c r="C7" s="3" t="s">
        <v>16</v>
      </c>
      <c r="D7" s="13">
        <v>16057470</v>
      </c>
      <c r="E7" s="13">
        <v>1685662900</v>
      </c>
      <c r="F7" s="13">
        <v>13356900</v>
      </c>
      <c r="G7" s="13">
        <v>1672286940</v>
      </c>
      <c r="H7" s="13">
        <v>0</v>
      </c>
      <c r="I7" s="13">
        <v>69675340</v>
      </c>
      <c r="J7" s="13">
        <v>0</v>
      </c>
      <c r="K7" s="13">
        <v>0</v>
      </c>
      <c r="L7" s="14">
        <f t="shared" ref="L7:L30" si="2">E7-G7-K7</f>
        <v>13375960</v>
      </c>
    </row>
    <row r="8" spans="1:12" x14ac:dyDescent="0.3">
      <c r="A8" s="15"/>
      <c r="B8" s="15" t="s">
        <v>8</v>
      </c>
      <c r="C8" s="4" t="s">
        <v>17</v>
      </c>
      <c r="D8" s="13">
        <v>-3996480</v>
      </c>
      <c r="E8" s="13">
        <v>2839573050</v>
      </c>
      <c r="F8" s="13">
        <v>56895300</v>
      </c>
      <c r="G8" s="13">
        <v>2626837490</v>
      </c>
      <c r="H8" s="13">
        <v>0</v>
      </c>
      <c r="I8" s="13">
        <v>3482470</v>
      </c>
      <c r="J8" s="13">
        <v>0</v>
      </c>
      <c r="K8" s="13">
        <v>0</v>
      </c>
      <c r="L8" s="14">
        <f t="shared" si="2"/>
        <v>212735560</v>
      </c>
    </row>
    <row r="9" spans="1:12" x14ac:dyDescent="0.3">
      <c r="A9" s="15"/>
      <c r="B9" s="15"/>
      <c r="C9" s="4" t="s">
        <v>18</v>
      </c>
      <c r="D9" s="13">
        <v>0</v>
      </c>
      <c r="E9" s="13">
        <v>6520780</v>
      </c>
      <c r="F9" s="13">
        <v>646650</v>
      </c>
      <c r="G9" s="13">
        <v>6165380</v>
      </c>
      <c r="H9" s="13">
        <v>0</v>
      </c>
      <c r="I9" s="13">
        <v>0</v>
      </c>
      <c r="J9" s="13">
        <v>0</v>
      </c>
      <c r="K9" s="13">
        <v>0</v>
      </c>
      <c r="L9" s="14">
        <f t="shared" si="2"/>
        <v>355400</v>
      </c>
    </row>
    <row r="10" spans="1:12" x14ac:dyDescent="0.3">
      <c r="A10" s="15"/>
      <c r="B10" s="15"/>
      <c r="C10" s="4" t="s">
        <v>19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4">
        <f t="shared" si="2"/>
        <v>0</v>
      </c>
    </row>
    <row r="11" spans="1:12" x14ac:dyDescent="0.3">
      <c r="A11" s="15"/>
      <c r="B11" s="15"/>
      <c r="C11" s="4" t="s">
        <v>20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4">
        <f t="shared" si="2"/>
        <v>0</v>
      </c>
    </row>
    <row r="12" spans="1:12" x14ac:dyDescent="0.3">
      <c r="A12" s="15"/>
      <c r="B12" s="15"/>
      <c r="C12" s="4" t="s">
        <v>48</v>
      </c>
      <c r="D12" s="13">
        <v>1529990</v>
      </c>
      <c r="E12" s="13">
        <v>66616120</v>
      </c>
      <c r="F12" s="13">
        <v>16369230</v>
      </c>
      <c r="G12" s="13">
        <v>57895880</v>
      </c>
      <c r="H12" s="13">
        <v>0</v>
      </c>
      <c r="I12" s="13">
        <v>0</v>
      </c>
      <c r="J12" s="13">
        <v>0</v>
      </c>
      <c r="K12" s="13">
        <v>0</v>
      </c>
      <c r="L12" s="14">
        <f t="shared" si="2"/>
        <v>8720240</v>
      </c>
    </row>
    <row r="13" spans="1:12" x14ac:dyDescent="0.3">
      <c r="A13" s="15"/>
      <c r="B13" s="15"/>
      <c r="C13" s="4" t="s">
        <v>21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4">
        <f t="shared" si="2"/>
        <v>0</v>
      </c>
    </row>
    <row r="14" spans="1:12" x14ac:dyDescent="0.3">
      <c r="A14" s="15"/>
      <c r="B14" s="15"/>
      <c r="C14" s="4" t="s">
        <v>22</v>
      </c>
      <c r="D14" s="13">
        <v>112899060</v>
      </c>
      <c r="E14" s="13">
        <v>801911790</v>
      </c>
      <c r="F14" s="13">
        <v>112899060</v>
      </c>
      <c r="G14" s="13">
        <v>801911790</v>
      </c>
      <c r="H14" s="13">
        <v>0</v>
      </c>
      <c r="I14" s="13">
        <v>0</v>
      </c>
      <c r="J14" s="13">
        <v>0</v>
      </c>
      <c r="K14" s="13">
        <v>0</v>
      </c>
      <c r="L14" s="14">
        <f t="shared" si="2"/>
        <v>0</v>
      </c>
    </row>
    <row r="15" spans="1:12" x14ac:dyDescent="0.3">
      <c r="A15" s="15"/>
      <c r="B15" s="15"/>
      <c r="C15" s="4" t="s">
        <v>49</v>
      </c>
      <c r="D15" s="13">
        <v>43264750</v>
      </c>
      <c r="E15" s="13">
        <v>363198830</v>
      </c>
      <c r="F15" s="13">
        <v>43264750</v>
      </c>
      <c r="G15" s="13">
        <v>363198830</v>
      </c>
      <c r="H15" s="13">
        <v>0</v>
      </c>
      <c r="I15" s="13">
        <v>0</v>
      </c>
      <c r="J15" s="13">
        <v>0</v>
      </c>
      <c r="K15" s="13">
        <v>0</v>
      </c>
      <c r="L15" s="14">
        <f t="shared" si="2"/>
        <v>0</v>
      </c>
    </row>
    <row r="16" spans="1:12" x14ac:dyDescent="0.3">
      <c r="A16" s="15"/>
      <c r="B16" s="15"/>
      <c r="C16" s="4" t="s">
        <v>23</v>
      </c>
      <c r="D16" s="13">
        <v>665702530</v>
      </c>
      <c r="E16" s="13">
        <v>4230478690</v>
      </c>
      <c r="F16" s="13">
        <v>544937010</v>
      </c>
      <c r="G16" s="13">
        <v>4089010360</v>
      </c>
      <c r="H16" s="13">
        <v>14630150</v>
      </c>
      <c r="I16" s="13">
        <v>111624510</v>
      </c>
      <c r="J16" s="13">
        <v>0</v>
      </c>
      <c r="K16" s="13">
        <v>0</v>
      </c>
      <c r="L16" s="14">
        <f t="shared" si="2"/>
        <v>141468330</v>
      </c>
    </row>
    <row r="17" spans="1:12" x14ac:dyDescent="0.3">
      <c r="A17" s="15"/>
      <c r="B17" s="15" t="s">
        <v>9</v>
      </c>
      <c r="C17" s="4" t="s">
        <v>24</v>
      </c>
      <c r="D17" s="13">
        <v>65396240</v>
      </c>
      <c r="E17" s="13">
        <v>659331990</v>
      </c>
      <c r="F17" s="13">
        <v>65603940</v>
      </c>
      <c r="G17" s="13">
        <v>659072690</v>
      </c>
      <c r="H17" s="13">
        <v>40500</v>
      </c>
      <c r="I17" s="13">
        <v>543430</v>
      </c>
      <c r="J17" s="13">
        <v>0</v>
      </c>
      <c r="K17" s="13">
        <v>0</v>
      </c>
      <c r="L17" s="14">
        <f t="shared" si="2"/>
        <v>259300</v>
      </c>
    </row>
    <row r="18" spans="1:12" x14ac:dyDescent="0.3">
      <c r="A18" s="15"/>
      <c r="B18" s="15"/>
      <c r="C18" s="4" t="s">
        <v>68</v>
      </c>
      <c r="D18" s="13">
        <v>1287464810</v>
      </c>
      <c r="E18" s="13">
        <v>12264271870</v>
      </c>
      <c r="F18" s="13">
        <v>1286416040</v>
      </c>
      <c r="G18" s="13">
        <v>12260708650</v>
      </c>
      <c r="H18" s="13">
        <v>0</v>
      </c>
      <c r="I18" s="13">
        <v>0</v>
      </c>
      <c r="J18" s="13">
        <v>0</v>
      </c>
      <c r="K18" s="13">
        <v>0</v>
      </c>
      <c r="L18" s="14">
        <f t="shared" si="2"/>
        <v>3563220</v>
      </c>
    </row>
    <row r="19" spans="1:12" x14ac:dyDescent="0.3">
      <c r="A19" s="15"/>
      <c r="B19" s="15"/>
      <c r="C19" s="4" t="s">
        <v>25</v>
      </c>
      <c r="D19" s="13">
        <v>41209500</v>
      </c>
      <c r="E19" s="13">
        <v>354819450</v>
      </c>
      <c r="F19" s="13">
        <v>41144800</v>
      </c>
      <c r="G19" s="13">
        <v>352849550</v>
      </c>
      <c r="H19" s="13">
        <v>0</v>
      </c>
      <c r="I19" s="13">
        <v>0</v>
      </c>
      <c r="J19" s="13">
        <v>0</v>
      </c>
      <c r="K19" s="13">
        <v>0</v>
      </c>
      <c r="L19" s="14">
        <f t="shared" si="2"/>
        <v>1969900</v>
      </c>
    </row>
    <row r="20" spans="1:12" x14ac:dyDescent="0.3">
      <c r="A20" s="15"/>
      <c r="B20" s="15"/>
      <c r="C20" s="4" t="s">
        <v>50</v>
      </c>
      <c r="D20" s="13">
        <v>20697750</v>
      </c>
      <c r="E20" s="13">
        <v>187853340</v>
      </c>
      <c r="F20" s="13">
        <v>20820940</v>
      </c>
      <c r="G20" s="13">
        <v>187656340</v>
      </c>
      <c r="H20" s="13">
        <v>0</v>
      </c>
      <c r="I20" s="13">
        <v>0</v>
      </c>
      <c r="J20" s="13">
        <v>0</v>
      </c>
      <c r="K20" s="13">
        <v>0</v>
      </c>
      <c r="L20" s="14">
        <f t="shared" si="2"/>
        <v>197000</v>
      </c>
    </row>
    <row r="21" spans="1:12" x14ac:dyDescent="0.3">
      <c r="A21" s="15"/>
      <c r="B21" s="15"/>
      <c r="C21" s="4" t="s">
        <v>26</v>
      </c>
      <c r="D21" s="13">
        <v>50828980</v>
      </c>
      <c r="E21" s="13">
        <v>361877100</v>
      </c>
      <c r="F21" s="13">
        <v>50828980</v>
      </c>
      <c r="G21" s="13">
        <v>359121460</v>
      </c>
      <c r="H21" s="13">
        <v>0</v>
      </c>
      <c r="I21" s="13">
        <v>0</v>
      </c>
      <c r="J21" s="13">
        <v>0</v>
      </c>
      <c r="K21" s="13">
        <v>0</v>
      </c>
      <c r="L21" s="14">
        <f t="shared" si="2"/>
        <v>2755640</v>
      </c>
    </row>
    <row r="22" spans="1:12" x14ac:dyDescent="0.3">
      <c r="A22" s="15"/>
      <c r="B22" s="15" t="s">
        <v>46</v>
      </c>
      <c r="C22" s="4" t="s">
        <v>27</v>
      </c>
      <c r="D22" s="13">
        <v>444603560</v>
      </c>
      <c r="E22" s="13">
        <v>3344073610</v>
      </c>
      <c r="F22" s="13">
        <v>444721160</v>
      </c>
      <c r="G22" s="13">
        <v>3344073610</v>
      </c>
      <c r="H22" s="13">
        <v>0</v>
      </c>
      <c r="I22" s="13">
        <v>0</v>
      </c>
      <c r="J22" s="13">
        <v>0</v>
      </c>
      <c r="K22" s="13">
        <v>0</v>
      </c>
      <c r="L22" s="14">
        <f t="shared" si="2"/>
        <v>0</v>
      </c>
    </row>
    <row r="23" spans="1:12" ht="18.75" customHeight="1" x14ac:dyDescent="0.3">
      <c r="A23" s="15"/>
      <c r="B23" s="15"/>
      <c r="C23" s="4" t="s">
        <v>28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4">
        <f t="shared" si="2"/>
        <v>0</v>
      </c>
    </row>
    <row r="24" spans="1:12" x14ac:dyDescent="0.3">
      <c r="A24" s="15"/>
      <c r="B24" s="15"/>
      <c r="C24" s="4" t="s">
        <v>29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4">
        <f t="shared" si="2"/>
        <v>0</v>
      </c>
    </row>
    <row r="25" spans="1:12" x14ac:dyDescent="0.3">
      <c r="A25" s="15"/>
      <c r="B25" s="15"/>
      <c r="C25" s="4" t="s">
        <v>30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4">
        <f t="shared" si="2"/>
        <v>0</v>
      </c>
    </row>
    <row r="26" spans="1:12" x14ac:dyDescent="0.3">
      <c r="A26" s="15"/>
      <c r="B26" s="15"/>
      <c r="C26" s="4" t="s">
        <v>31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4">
        <f t="shared" si="2"/>
        <v>0</v>
      </c>
    </row>
    <row r="27" spans="1:12" x14ac:dyDescent="0.3">
      <c r="A27" s="15"/>
      <c r="B27" s="9" t="s">
        <v>10</v>
      </c>
      <c r="C27" s="4" t="s">
        <v>32</v>
      </c>
      <c r="D27" s="13">
        <v>258814480</v>
      </c>
      <c r="E27" s="13">
        <v>5173547500</v>
      </c>
      <c r="F27" s="13">
        <v>258814480</v>
      </c>
      <c r="G27" s="13">
        <v>5173547500</v>
      </c>
      <c r="H27" s="13">
        <v>0</v>
      </c>
      <c r="I27" s="13">
        <v>0</v>
      </c>
      <c r="J27" s="13">
        <v>0</v>
      </c>
      <c r="K27" s="13">
        <v>0</v>
      </c>
      <c r="L27" s="14">
        <f t="shared" si="2"/>
        <v>0</v>
      </c>
    </row>
    <row r="28" spans="1:12" x14ac:dyDescent="0.3">
      <c r="A28" s="15"/>
      <c r="B28" s="15" t="s">
        <v>11</v>
      </c>
      <c r="C28" s="4" t="s">
        <v>33</v>
      </c>
      <c r="D28" s="13">
        <v>-399280</v>
      </c>
      <c r="E28" s="13">
        <v>2749958530</v>
      </c>
      <c r="F28" s="13">
        <v>-399280</v>
      </c>
      <c r="G28" s="13">
        <v>2749946230</v>
      </c>
      <c r="H28" s="13">
        <v>399280</v>
      </c>
      <c r="I28" s="13">
        <v>47951440</v>
      </c>
      <c r="J28" s="13">
        <v>0</v>
      </c>
      <c r="K28" s="13">
        <v>0</v>
      </c>
      <c r="L28" s="14">
        <f t="shared" si="2"/>
        <v>12300</v>
      </c>
    </row>
    <row r="29" spans="1:12" x14ac:dyDescent="0.3">
      <c r="A29" s="15"/>
      <c r="B29" s="15"/>
      <c r="C29" s="4" t="s">
        <v>51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4">
        <f t="shared" si="2"/>
        <v>0</v>
      </c>
    </row>
    <row r="30" spans="1:12" x14ac:dyDescent="0.3">
      <c r="A30" s="15"/>
      <c r="B30" s="15"/>
      <c r="C30" s="3" t="s">
        <v>34</v>
      </c>
      <c r="D30" s="13">
        <v>1925980</v>
      </c>
      <c r="E30" s="13">
        <v>257566635</v>
      </c>
      <c r="F30" s="13">
        <v>8265350</v>
      </c>
      <c r="G30" s="13">
        <v>249275575</v>
      </c>
      <c r="H30" s="13">
        <v>101450</v>
      </c>
      <c r="I30" s="13">
        <v>107450</v>
      </c>
      <c r="J30" s="13">
        <v>0</v>
      </c>
      <c r="K30" s="13">
        <v>0</v>
      </c>
      <c r="L30" s="14">
        <f t="shared" si="2"/>
        <v>8291060</v>
      </c>
    </row>
    <row r="31" spans="1:12" x14ac:dyDescent="0.3">
      <c r="A31" s="24" t="s">
        <v>12</v>
      </c>
      <c r="B31" s="25"/>
      <c r="C31" s="26"/>
      <c r="D31" s="12">
        <f t="shared" ref="D31:L31" si="3">SUM(D32:D46)</f>
        <v>1581416100</v>
      </c>
      <c r="E31" s="12">
        <f t="shared" si="3"/>
        <v>19099390705</v>
      </c>
      <c r="F31" s="12">
        <f t="shared" si="3"/>
        <v>1142987140</v>
      </c>
      <c r="G31" s="12">
        <f t="shared" si="3"/>
        <v>18041683085</v>
      </c>
      <c r="H31" s="12">
        <f t="shared" si="3"/>
        <v>0</v>
      </c>
      <c r="I31" s="12">
        <f t="shared" si="3"/>
        <v>9202450</v>
      </c>
      <c r="J31" s="12">
        <f t="shared" si="3"/>
        <v>0</v>
      </c>
      <c r="K31" s="12">
        <f t="shared" si="3"/>
        <v>0</v>
      </c>
      <c r="L31" s="12">
        <f t="shared" si="3"/>
        <v>1057707620</v>
      </c>
    </row>
    <row r="32" spans="1:12" x14ac:dyDescent="0.3">
      <c r="A32" s="15"/>
      <c r="B32" s="15" t="s">
        <v>13</v>
      </c>
      <c r="C32" s="3" t="s">
        <v>43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4">
        <f>E32-G32-K32</f>
        <v>0</v>
      </c>
    </row>
    <row r="33" spans="1:12" x14ac:dyDescent="0.3">
      <c r="A33" s="15"/>
      <c r="B33" s="15"/>
      <c r="C33" s="3" t="s">
        <v>37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4">
        <f t="shared" ref="L33:L46" si="4">E33-G33-K33</f>
        <v>0</v>
      </c>
    </row>
    <row r="34" spans="1:12" x14ac:dyDescent="0.3">
      <c r="A34" s="15"/>
      <c r="B34" s="15"/>
      <c r="C34" s="3" t="s">
        <v>38</v>
      </c>
      <c r="D34" s="13">
        <v>0</v>
      </c>
      <c r="E34" s="13">
        <v>69907800</v>
      </c>
      <c r="F34" s="13">
        <v>0</v>
      </c>
      <c r="G34" s="13">
        <v>69907800</v>
      </c>
      <c r="H34" s="13">
        <v>0</v>
      </c>
      <c r="I34" s="13">
        <v>0</v>
      </c>
      <c r="J34" s="13">
        <v>0</v>
      </c>
      <c r="K34" s="13">
        <v>0</v>
      </c>
      <c r="L34" s="14">
        <f t="shared" si="4"/>
        <v>0</v>
      </c>
    </row>
    <row r="35" spans="1:12" x14ac:dyDescent="0.3">
      <c r="A35" s="15"/>
      <c r="B35" s="15"/>
      <c r="C35" s="3" t="s">
        <v>52</v>
      </c>
      <c r="D35" s="13">
        <v>62494300</v>
      </c>
      <c r="E35" s="13">
        <v>146673200</v>
      </c>
      <c r="F35" s="13">
        <v>59741300</v>
      </c>
      <c r="G35" s="13">
        <v>143920200</v>
      </c>
      <c r="H35" s="13">
        <v>0</v>
      </c>
      <c r="I35" s="13">
        <v>0</v>
      </c>
      <c r="J35" s="13">
        <v>0</v>
      </c>
      <c r="K35" s="13">
        <v>0</v>
      </c>
      <c r="L35" s="14">
        <f t="shared" si="4"/>
        <v>2753000</v>
      </c>
    </row>
    <row r="36" spans="1:12" x14ac:dyDescent="0.3">
      <c r="A36" s="15"/>
      <c r="B36" s="9" t="s">
        <v>53</v>
      </c>
      <c r="C36" s="3" t="s">
        <v>39</v>
      </c>
      <c r="D36" s="13">
        <v>0</v>
      </c>
      <c r="E36" s="13">
        <v>1700000000</v>
      </c>
      <c r="F36" s="13">
        <v>0</v>
      </c>
      <c r="G36" s="13">
        <v>1700000000</v>
      </c>
      <c r="H36" s="13">
        <v>0</v>
      </c>
      <c r="I36" s="13">
        <v>0</v>
      </c>
      <c r="J36" s="13">
        <v>0</v>
      </c>
      <c r="K36" s="13">
        <v>0</v>
      </c>
      <c r="L36" s="14">
        <f t="shared" si="4"/>
        <v>0</v>
      </c>
    </row>
    <row r="37" spans="1:12" x14ac:dyDescent="0.3">
      <c r="A37" s="15"/>
      <c r="B37" s="15" t="s">
        <v>54</v>
      </c>
      <c r="C37" s="3" t="s">
        <v>69</v>
      </c>
      <c r="D37" s="13">
        <v>0</v>
      </c>
      <c r="E37" s="13"/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4">
        <f t="shared" si="4"/>
        <v>0</v>
      </c>
    </row>
    <row r="38" spans="1:12" x14ac:dyDescent="0.3">
      <c r="A38" s="15"/>
      <c r="B38" s="15"/>
      <c r="C38" s="3" t="s">
        <v>70</v>
      </c>
      <c r="D38" s="13">
        <v>129373690</v>
      </c>
      <c r="E38" s="13">
        <v>2477117835</v>
      </c>
      <c r="F38" s="13">
        <v>71129240</v>
      </c>
      <c r="G38" s="13">
        <v>2223415155</v>
      </c>
      <c r="H38" s="13">
        <v>0</v>
      </c>
      <c r="I38" s="13">
        <v>0</v>
      </c>
      <c r="J38" s="13">
        <v>0</v>
      </c>
      <c r="K38" s="13">
        <v>0</v>
      </c>
      <c r="L38" s="14">
        <f t="shared" si="4"/>
        <v>253702680</v>
      </c>
    </row>
    <row r="39" spans="1:12" x14ac:dyDescent="0.3">
      <c r="A39" s="15"/>
      <c r="B39" s="15"/>
      <c r="C39" s="3" t="s">
        <v>72</v>
      </c>
      <c r="D39" s="13">
        <v>0</v>
      </c>
      <c r="E39" s="13">
        <v>872179370</v>
      </c>
      <c r="F39" s="13">
        <v>0</v>
      </c>
      <c r="G39" s="13">
        <v>864709550</v>
      </c>
      <c r="H39" s="13">
        <v>0</v>
      </c>
      <c r="I39" s="13">
        <v>0</v>
      </c>
      <c r="J39" s="13">
        <v>0</v>
      </c>
      <c r="K39" s="13">
        <v>0</v>
      </c>
      <c r="L39" s="14">
        <f t="shared" si="4"/>
        <v>7469820</v>
      </c>
    </row>
    <row r="40" spans="1:12" x14ac:dyDescent="0.3">
      <c r="A40" s="15"/>
      <c r="B40" s="15" t="s">
        <v>14</v>
      </c>
      <c r="C40" s="3" t="s">
        <v>40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4">
        <f t="shared" si="4"/>
        <v>0</v>
      </c>
    </row>
    <row r="41" spans="1:12" x14ac:dyDescent="0.3">
      <c r="A41" s="15"/>
      <c r="B41" s="15"/>
      <c r="C41" s="3" t="s">
        <v>41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4">
        <f t="shared" si="4"/>
        <v>0</v>
      </c>
    </row>
    <row r="42" spans="1:12" x14ac:dyDescent="0.3">
      <c r="A42" s="15"/>
      <c r="B42" s="15"/>
      <c r="C42" s="3" t="s">
        <v>55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4">
        <f t="shared" si="4"/>
        <v>0</v>
      </c>
    </row>
    <row r="43" spans="1:12" x14ac:dyDescent="0.3">
      <c r="A43" s="15"/>
      <c r="B43" s="15"/>
      <c r="C43" s="3" t="s">
        <v>56</v>
      </c>
      <c r="D43" s="13">
        <v>0</v>
      </c>
      <c r="E43" s="13">
        <v>430546290</v>
      </c>
      <c r="F43" s="13">
        <v>13205250</v>
      </c>
      <c r="G43" s="13">
        <v>132015780</v>
      </c>
      <c r="H43" s="13">
        <v>0</v>
      </c>
      <c r="I43" s="13">
        <v>0</v>
      </c>
      <c r="J43" s="13">
        <v>0</v>
      </c>
      <c r="K43" s="13">
        <v>0</v>
      </c>
      <c r="L43" s="14">
        <f t="shared" si="4"/>
        <v>298530510</v>
      </c>
    </row>
    <row r="44" spans="1:12" x14ac:dyDescent="0.3">
      <c r="A44" s="15"/>
      <c r="B44" s="15"/>
      <c r="C44" s="3" t="s">
        <v>57</v>
      </c>
      <c r="D44" s="13">
        <v>0</v>
      </c>
      <c r="E44" s="13">
        <v>5207604490</v>
      </c>
      <c r="F44" s="13">
        <v>0</v>
      </c>
      <c r="G44" s="13">
        <v>5207604490</v>
      </c>
      <c r="H44" s="13">
        <v>0</v>
      </c>
      <c r="I44" s="13">
        <v>0</v>
      </c>
      <c r="J44" s="13">
        <v>0</v>
      </c>
      <c r="K44" s="13">
        <v>0</v>
      </c>
      <c r="L44" s="14">
        <f t="shared" si="4"/>
        <v>0</v>
      </c>
    </row>
    <row r="45" spans="1:12" x14ac:dyDescent="0.3">
      <c r="A45" s="15"/>
      <c r="B45" s="15"/>
      <c r="C45" s="3" t="s">
        <v>58</v>
      </c>
      <c r="D45" s="13">
        <v>0</v>
      </c>
      <c r="E45" s="13">
        <v>1633390</v>
      </c>
      <c r="F45" s="13">
        <v>0</v>
      </c>
      <c r="G45" s="13">
        <v>1633390</v>
      </c>
      <c r="H45" s="13">
        <v>0</v>
      </c>
      <c r="I45" s="13">
        <v>0</v>
      </c>
      <c r="J45" s="13">
        <v>0</v>
      </c>
      <c r="K45" s="13">
        <v>0</v>
      </c>
      <c r="L45" s="14">
        <f t="shared" si="4"/>
        <v>0</v>
      </c>
    </row>
    <row r="46" spans="1:12" x14ac:dyDescent="0.3">
      <c r="A46" s="15"/>
      <c r="B46" s="15"/>
      <c r="C46" s="3" t="s">
        <v>42</v>
      </c>
      <c r="D46" s="13">
        <v>1389548110</v>
      </c>
      <c r="E46" s="13">
        <v>8193728330</v>
      </c>
      <c r="F46" s="13">
        <v>998911350</v>
      </c>
      <c r="G46" s="13">
        <v>7698476720</v>
      </c>
      <c r="H46" s="13">
        <v>0</v>
      </c>
      <c r="I46" s="13">
        <v>9202450</v>
      </c>
      <c r="J46" s="13">
        <v>0</v>
      </c>
      <c r="K46" s="13">
        <v>0</v>
      </c>
      <c r="L46" s="14">
        <f t="shared" si="4"/>
        <v>495251610</v>
      </c>
    </row>
    <row r="47" spans="1:12" x14ac:dyDescent="0.3">
      <c r="A47" s="16" t="s">
        <v>67</v>
      </c>
      <c r="B47" s="17"/>
      <c r="C47" s="18"/>
      <c r="D47" s="5">
        <f>SUM(D48:D55)</f>
        <v>1634999560</v>
      </c>
      <c r="E47" s="5">
        <f t="shared" ref="E47:K47" si="5">SUM(E48:E55)</f>
        <v>12955073530</v>
      </c>
      <c r="F47" s="5">
        <f t="shared" si="5"/>
        <v>567902240</v>
      </c>
      <c r="G47" s="5">
        <f t="shared" si="5"/>
        <v>4766588760</v>
      </c>
      <c r="H47" s="5">
        <f t="shared" si="5"/>
        <v>432470</v>
      </c>
      <c r="I47" s="5">
        <f t="shared" si="5"/>
        <v>6507940</v>
      </c>
      <c r="J47" s="5">
        <f t="shared" si="5"/>
        <v>0</v>
      </c>
      <c r="K47" s="5">
        <f t="shared" si="5"/>
        <v>0</v>
      </c>
      <c r="L47" s="5">
        <f>SUM(L48:L55)</f>
        <v>8188484770</v>
      </c>
    </row>
    <row r="48" spans="1:12" x14ac:dyDescent="0.3">
      <c r="A48" s="21"/>
      <c r="B48" s="6" t="s">
        <v>59</v>
      </c>
      <c r="C48" s="7" t="s">
        <v>59</v>
      </c>
      <c r="D48" s="13">
        <v>10700000</v>
      </c>
      <c r="E48" s="13">
        <v>384209140</v>
      </c>
      <c r="F48" s="13">
        <v>17300000</v>
      </c>
      <c r="G48" s="13">
        <v>164387040</v>
      </c>
      <c r="H48" s="13">
        <v>0</v>
      </c>
      <c r="I48" s="13">
        <v>0</v>
      </c>
      <c r="J48" s="13">
        <v>0</v>
      </c>
      <c r="K48" s="13">
        <v>0</v>
      </c>
      <c r="L48" s="8">
        <f>E48-G48-K48</f>
        <v>219822100</v>
      </c>
    </row>
    <row r="49" spans="1:12" x14ac:dyDescent="0.3">
      <c r="A49" s="22"/>
      <c r="B49" s="6" t="s">
        <v>60</v>
      </c>
      <c r="C49" s="7" t="s">
        <v>60</v>
      </c>
      <c r="D49" s="13">
        <v>36358910</v>
      </c>
      <c r="E49" s="13">
        <v>1107115220</v>
      </c>
      <c r="F49" s="13">
        <v>38599990</v>
      </c>
      <c r="G49" s="13">
        <v>801394770</v>
      </c>
      <c r="H49" s="13">
        <v>0</v>
      </c>
      <c r="I49" s="13">
        <v>0</v>
      </c>
      <c r="J49" s="13">
        <v>0</v>
      </c>
      <c r="K49" s="13">
        <v>0</v>
      </c>
      <c r="L49" s="8">
        <f t="shared" ref="L49:L55" si="6">E49-G49-K49</f>
        <v>305720450</v>
      </c>
    </row>
    <row r="50" spans="1:12" x14ac:dyDescent="0.3">
      <c r="A50" s="22"/>
      <c r="B50" s="6" t="s">
        <v>61</v>
      </c>
      <c r="C50" s="7" t="s">
        <v>61</v>
      </c>
      <c r="D50" s="13">
        <v>913360</v>
      </c>
      <c r="E50" s="13">
        <v>11562360</v>
      </c>
      <c r="F50" s="13">
        <v>706170</v>
      </c>
      <c r="G50" s="13">
        <v>8015370</v>
      </c>
      <c r="H50" s="13">
        <v>0</v>
      </c>
      <c r="I50" s="13">
        <v>0</v>
      </c>
      <c r="J50" s="13">
        <v>0</v>
      </c>
      <c r="K50" s="13">
        <v>0</v>
      </c>
      <c r="L50" s="8">
        <f t="shared" si="6"/>
        <v>3546990</v>
      </c>
    </row>
    <row r="51" spans="1:12" x14ac:dyDescent="0.3">
      <c r="A51" s="22"/>
      <c r="B51" s="15" t="s">
        <v>66</v>
      </c>
      <c r="C51" s="7" t="s">
        <v>62</v>
      </c>
      <c r="D51" s="13">
        <v>194732810</v>
      </c>
      <c r="E51" s="13">
        <v>1775730670</v>
      </c>
      <c r="F51" s="13">
        <v>108014250</v>
      </c>
      <c r="G51" s="13">
        <v>765480060</v>
      </c>
      <c r="H51" s="13">
        <v>0</v>
      </c>
      <c r="I51" s="13">
        <v>514850</v>
      </c>
      <c r="J51" s="13">
        <v>0</v>
      </c>
      <c r="K51" s="13">
        <v>0</v>
      </c>
      <c r="L51" s="8">
        <f t="shared" si="6"/>
        <v>1010250610</v>
      </c>
    </row>
    <row r="52" spans="1:12" x14ac:dyDescent="0.3">
      <c r="A52" s="22"/>
      <c r="B52" s="15"/>
      <c r="C52" s="7" t="s">
        <v>63</v>
      </c>
      <c r="D52" s="13">
        <v>76028190</v>
      </c>
      <c r="E52" s="13">
        <v>1149459340</v>
      </c>
      <c r="F52" s="13">
        <v>63769900</v>
      </c>
      <c r="G52" s="13">
        <v>839445480</v>
      </c>
      <c r="H52" s="13">
        <v>260590</v>
      </c>
      <c r="I52" s="13">
        <v>4761810</v>
      </c>
      <c r="J52" s="13">
        <v>0</v>
      </c>
      <c r="K52" s="13">
        <v>0</v>
      </c>
      <c r="L52" s="8">
        <f t="shared" si="6"/>
        <v>310013860</v>
      </c>
    </row>
    <row r="53" spans="1:12" x14ac:dyDescent="0.3">
      <c r="A53" s="22"/>
      <c r="B53" s="6" t="s">
        <v>73</v>
      </c>
      <c r="C53" s="7" t="s">
        <v>64</v>
      </c>
      <c r="D53" s="13">
        <v>399820</v>
      </c>
      <c r="E53" s="13">
        <v>5883260</v>
      </c>
      <c r="F53" s="13">
        <v>420000</v>
      </c>
      <c r="G53" s="13">
        <v>5123440</v>
      </c>
      <c r="H53" s="13">
        <v>0</v>
      </c>
      <c r="I53" s="13">
        <v>0</v>
      </c>
      <c r="J53" s="13">
        <v>0</v>
      </c>
      <c r="K53" s="13">
        <v>0</v>
      </c>
      <c r="L53" s="8">
        <f t="shared" si="6"/>
        <v>759820</v>
      </c>
    </row>
    <row r="54" spans="1:12" x14ac:dyDescent="0.3">
      <c r="A54" s="22"/>
      <c r="B54" s="6" t="s">
        <v>74</v>
      </c>
      <c r="C54" s="7" t="s">
        <v>65</v>
      </c>
      <c r="D54" s="13">
        <v>1314436470</v>
      </c>
      <c r="E54" s="13">
        <v>8501103540</v>
      </c>
      <c r="F54" s="13">
        <v>337161930</v>
      </c>
      <c r="G54" s="13">
        <v>2163232600</v>
      </c>
      <c r="H54" s="13">
        <v>171880</v>
      </c>
      <c r="I54" s="13">
        <v>1231280</v>
      </c>
      <c r="J54" s="13">
        <v>0</v>
      </c>
      <c r="K54" s="13">
        <v>0</v>
      </c>
      <c r="L54" s="8">
        <f t="shared" si="6"/>
        <v>6337870940</v>
      </c>
    </row>
    <row r="55" spans="1:12" x14ac:dyDescent="0.3">
      <c r="A55" s="23"/>
      <c r="B55" s="6" t="s">
        <v>71</v>
      </c>
      <c r="C55" s="7" t="s">
        <v>71</v>
      </c>
      <c r="D55" s="13">
        <v>1430000</v>
      </c>
      <c r="E55" s="13">
        <v>20010000</v>
      </c>
      <c r="F55" s="13">
        <v>1930000</v>
      </c>
      <c r="G55" s="13">
        <v>19510000</v>
      </c>
      <c r="H55" s="13">
        <v>0</v>
      </c>
      <c r="I55" s="13">
        <v>0</v>
      </c>
      <c r="J55" s="13">
        <v>0</v>
      </c>
      <c r="K55" s="13">
        <v>0</v>
      </c>
      <c r="L55" s="8">
        <f t="shared" si="6"/>
        <v>500000</v>
      </c>
    </row>
    <row r="56" spans="1:12" x14ac:dyDescent="0.3">
      <c r="A56" s="16" t="s">
        <v>75</v>
      </c>
      <c r="B56" s="17"/>
      <c r="C56" s="18"/>
      <c r="D56" s="5">
        <v>-81693670</v>
      </c>
      <c r="E56" s="5">
        <v>31599848290</v>
      </c>
      <c r="F56" s="5">
        <v>168765755</v>
      </c>
      <c r="G56" s="5">
        <v>4175457365</v>
      </c>
      <c r="H56" s="5">
        <v>841400</v>
      </c>
      <c r="I56" s="5">
        <v>351100680</v>
      </c>
      <c r="J56" s="5">
        <v>20990340</v>
      </c>
      <c r="K56" s="5">
        <v>1740000190</v>
      </c>
      <c r="L56" s="5">
        <f>E56-G56-K56</f>
        <v>25684390735</v>
      </c>
    </row>
  </sheetData>
  <mergeCells count="19">
    <mergeCell ref="A3:C3"/>
    <mergeCell ref="A4:C4"/>
    <mergeCell ref="A5:C5"/>
    <mergeCell ref="B6:B7"/>
    <mergeCell ref="B8:B16"/>
    <mergeCell ref="A6:A30"/>
    <mergeCell ref="A56:C56"/>
    <mergeCell ref="A1:L1"/>
    <mergeCell ref="B17:B21"/>
    <mergeCell ref="B22:B26"/>
    <mergeCell ref="B28:B30"/>
    <mergeCell ref="B51:B52"/>
    <mergeCell ref="A47:C47"/>
    <mergeCell ref="A48:A55"/>
    <mergeCell ref="B40:B46"/>
    <mergeCell ref="A32:A46"/>
    <mergeCell ref="A31:C31"/>
    <mergeCell ref="B32:B35"/>
    <mergeCell ref="B37:B39"/>
  </mergeCells>
  <phoneticPr fontId="2" type="noConversion"/>
  <pageMargins left="0.7" right="0.7" top="0.75" bottom="0.75" header="0.3" footer="0.3"/>
  <pageSetup paperSize="9" orientation="portrait" r:id="rId1"/>
  <ignoredErrors>
    <ignoredError sqref="D47:K47" formulaRange="1"/>
    <ignoredError sqref="L4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김성정</dc:creator>
  <cp:lastModifiedBy>paju</cp:lastModifiedBy>
  <dcterms:created xsi:type="dcterms:W3CDTF">2015-10-19T02:10:45Z</dcterms:created>
  <dcterms:modified xsi:type="dcterms:W3CDTF">2026-11-04T02:29:00Z</dcterms:modified>
</cp:coreProperties>
</file>