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공사(신규)" sheetId="1" r:id="rId1"/>
    <sheet name="공사(장기)" sheetId="2" r:id="rId2"/>
    <sheet name="용역" sheetId="4" r:id="rId3"/>
    <sheet name="물품" sheetId="5" r:id="rId4"/>
  </sheets>
  <definedNames>
    <definedName name="_xlnm._FilterDatabase" localSheetId="3" hidden="1">물품!$B$4:$J$212</definedName>
    <definedName name="_xlnm._FilterDatabase" localSheetId="2" hidden="1">용역!$B$4:$G$590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7" i="5" l="1"/>
  <c r="G79" i="5"/>
  <c r="G80" i="5"/>
  <c r="G81" i="5"/>
  <c r="G83" i="5"/>
  <c r="G84" i="5"/>
  <c r="J5" i="2"/>
  <c r="K670" i="1"/>
  <c r="K669" i="1"/>
  <c r="K668" i="1"/>
  <c r="K667" i="1"/>
  <c r="K666" i="1"/>
  <c r="K665" i="1"/>
  <c r="K664" i="1"/>
  <c r="K663" i="1"/>
  <c r="L661" i="1"/>
  <c r="K661" i="1"/>
  <c r="L660" i="1"/>
  <c r="K660" i="1"/>
  <c r="L659" i="1"/>
  <c r="K659" i="1"/>
  <c r="K658" i="1"/>
  <c r="L658" i="1" s="1"/>
  <c r="K657" i="1"/>
  <c r="L657" i="1" s="1"/>
  <c r="L656" i="1"/>
  <c r="K656" i="1"/>
  <c r="L655" i="1"/>
  <c r="K655" i="1"/>
  <c r="L654" i="1"/>
  <c r="K654" i="1"/>
  <c r="K653" i="1"/>
  <c r="L653" i="1" s="1"/>
  <c r="L652" i="1"/>
  <c r="K652"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499" i="1"/>
  <c r="K498" i="1"/>
  <c r="K497" i="1"/>
  <c r="K496" i="1"/>
  <c r="K495" i="1"/>
  <c r="K494" i="1"/>
  <c r="K493" i="1"/>
  <c r="K492" i="1"/>
  <c r="K491" i="1"/>
  <c r="K490" i="1"/>
  <c r="K489" i="1"/>
  <c r="K488" i="1"/>
  <c r="K487" i="1"/>
  <c r="K486" i="1"/>
  <c r="K476" i="1"/>
  <c r="K475" i="1"/>
  <c r="K474" i="1"/>
  <c r="K473" i="1"/>
  <c r="K472" i="1"/>
  <c r="K471" i="1"/>
  <c r="K470" i="1"/>
  <c r="K469" i="1"/>
  <c r="K466" i="1"/>
  <c r="K465" i="1"/>
  <c r="K464" i="1"/>
  <c r="L452" i="1"/>
  <c r="K452" i="1"/>
  <c r="L451" i="1"/>
  <c r="K451" i="1"/>
  <c r="L400" i="1"/>
  <c r="K400" i="1"/>
  <c r="L399" i="1"/>
  <c r="K399" i="1"/>
  <c r="K398" i="1"/>
  <c r="L398" i="1" s="1"/>
  <c r="L397" i="1"/>
  <c r="K397" i="1"/>
  <c r="L396" i="1"/>
  <c r="K396" i="1"/>
  <c r="L395" i="1"/>
  <c r="K395" i="1"/>
  <c r="L394" i="1"/>
  <c r="K394" i="1"/>
  <c r="L393" i="1"/>
  <c r="K393" i="1"/>
  <c r="K392" i="1"/>
  <c r="L392" i="1" s="1"/>
  <c r="L391" i="1"/>
  <c r="K391" i="1"/>
  <c r="L390" i="1"/>
  <c r="K390" i="1"/>
  <c r="L389" i="1"/>
  <c r="K389" i="1"/>
  <c r="L388" i="1"/>
  <c r="K388" i="1"/>
  <c r="L387" i="1"/>
  <c r="K387" i="1"/>
  <c r="L386" i="1"/>
  <c r="K386" i="1"/>
  <c r="L385" i="1"/>
  <c r="K385" i="1"/>
  <c r="L384" i="1"/>
  <c r="K384" i="1"/>
  <c r="L383" i="1"/>
  <c r="K383" i="1"/>
  <c r="L382" i="1"/>
  <c r="K382" i="1"/>
  <c r="L381" i="1"/>
  <c r="K381" i="1"/>
  <c r="L380" i="1"/>
  <c r="K380" i="1"/>
  <c r="L379" i="1"/>
  <c r="K379" i="1"/>
  <c r="L378" i="1"/>
  <c r="K378" i="1"/>
  <c r="L377" i="1"/>
  <c r="K377" i="1"/>
  <c r="L376" i="1"/>
  <c r="K376" i="1"/>
  <c r="L375" i="1"/>
  <c r="K375" i="1"/>
  <c r="L374" i="1"/>
  <c r="K374" i="1"/>
  <c r="L373" i="1"/>
  <c r="K373" i="1"/>
  <c r="L372" i="1"/>
  <c r="K372" i="1"/>
  <c r="L371" i="1"/>
  <c r="K371" i="1"/>
  <c r="L370" i="1"/>
  <c r="K370" i="1"/>
  <c r="L369" i="1"/>
  <c r="K369" i="1"/>
  <c r="L368" i="1"/>
  <c r="K368" i="1"/>
  <c r="L367" i="1"/>
  <c r="K367" i="1"/>
  <c r="L366" i="1"/>
  <c r="K366" i="1"/>
  <c r="L365" i="1"/>
  <c r="K365" i="1"/>
  <c r="K364" i="1"/>
  <c r="L364" i="1" s="1"/>
  <c r="L363" i="1"/>
  <c r="K363" i="1"/>
  <c r="K362" i="1"/>
  <c r="L362" i="1" s="1"/>
  <c r="L361" i="1"/>
  <c r="K361" i="1"/>
  <c r="L360" i="1"/>
  <c r="K360" i="1"/>
  <c r="L359" i="1"/>
  <c r="K359" i="1"/>
  <c r="L358" i="1"/>
  <c r="K358" i="1"/>
  <c r="L357" i="1"/>
  <c r="K357" i="1"/>
  <c r="L356" i="1"/>
  <c r="K356" i="1"/>
  <c r="L355" i="1"/>
  <c r="K355" i="1"/>
  <c r="L354" i="1"/>
  <c r="K354" i="1"/>
  <c r="L353" i="1"/>
  <c r="K353" i="1"/>
  <c r="L352" i="1"/>
  <c r="K352" i="1"/>
  <c r="L351" i="1"/>
  <c r="K351" i="1"/>
  <c r="L350" i="1"/>
  <c r="K350" i="1"/>
  <c r="L349" i="1"/>
  <c r="K349" i="1"/>
  <c r="L348" i="1"/>
  <c r="K348" i="1"/>
  <c r="L347" i="1"/>
  <c r="K347" i="1"/>
  <c r="L346" i="1"/>
  <c r="K346" i="1"/>
  <c r="L345" i="1"/>
  <c r="K345" i="1"/>
  <c r="L344" i="1"/>
  <c r="K344" i="1"/>
  <c r="L343" i="1"/>
  <c r="K343" i="1"/>
  <c r="L342" i="1"/>
  <c r="K342" i="1"/>
  <c r="L341" i="1"/>
  <c r="K341" i="1"/>
  <c r="L340" i="1"/>
  <c r="K340" i="1"/>
  <c r="L339" i="1"/>
  <c r="K339" i="1"/>
  <c r="L338" i="1"/>
  <c r="K338" i="1"/>
  <c r="L337" i="1"/>
  <c r="K337" i="1"/>
  <c r="L336" i="1"/>
  <c r="K336" i="1"/>
  <c r="L335" i="1"/>
  <c r="K335" i="1"/>
  <c r="L334" i="1"/>
  <c r="K334" i="1"/>
  <c r="L333" i="1"/>
  <c r="K333" i="1"/>
  <c r="K332" i="1"/>
  <c r="L332" i="1" s="1"/>
  <c r="L331" i="1"/>
  <c r="K331" i="1"/>
  <c r="L330" i="1"/>
  <c r="K330" i="1"/>
  <c r="L329" i="1"/>
  <c r="K329" i="1"/>
  <c r="K328" i="1"/>
  <c r="L328" i="1" s="1"/>
  <c r="L327" i="1"/>
  <c r="K327" i="1"/>
  <c r="K326" i="1"/>
  <c r="L326" i="1" s="1"/>
  <c r="L325" i="1"/>
  <c r="K325" i="1"/>
  <c r="L324" i="1"/>
  <c r="K324" i="1"/>
  <c r="L323" i="1"/>
  <c r="K323" i="1"/>
  <c r="K322" i="1"/>
  <c r="L322" i="1" s="1"/>
  <c r="L321" i="1"/>
  <c r="K321" i="1"/>
  <c r="L320" i="1"/>
  <c r="K320" i="1"/>
  <c r="L319"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29" i="1"/>
  <c r="K228" i="1"/>
  <c r="K227" i="1"/>
  <c r="K226" i="1"/>
  <c r="L226" i="1" s="1"/>
  <c r="K225" i="1"/>
  <c r="K224" i="1"/>
  <c r="L224" i="1" s="1"/>
  <c r="K223" i="1"/>
  <c r="L223" i="1" s="1"/>
  <c r="L222" i="1"/>
  <c r="K222" i="1"/>
  <c r="I222" i="1"/>
  <c r="H222" i="1"/>
  <c r="L221" i="1"/>
  <c r="K221" i="1"/>
  <c r="L220" i="1"/>
  <c r="K220" i="1"/>
  <c r="I219" i="1"/>
  <c r="H219" i="1"/>
  <c r="L219" i="1" s="1"/>
  <c r="L218" i="1"/>
  <c r="K218" i="1"/>
  <c r="L217" i="1"/>
  <c r="K217" i="1"/>
  <c r="I217" i="1"/>
  <c r="H217" i="1"/>
  <c r="L216" i="1"/>
  <c r="K216" i="1"/>
  <c r="K215" i="1"/>
  <c r="K212" i="1"/>
  <c r="K211" i="1"/>
  <c r="K210" i="1"/>
  <c r="K209" i="1"/>
  <c r="K208" i="1"/>
  <c r="K207" i="1"/>
  <c r="K206" i="1"/>
  <c r="K205" i="1"/>
  <c r="K204" i="1"/>
  <c r="K203" i="1"/>
  <c r="K202" i="1"/>
  <c r="K201" i="1"/>
  <c r="K200" i="1"/>
  <c r="K199" i="1"/>
  <c r="K198" i="1"/>
  <c r="K197" i="1"/>
  <c r="K196" i="1"/>
  <c r="K195" i="1"/>
  <c r="K194" i="1"/>
  <c r="K193" i="1"/>
  <c r="K192" i="1"/>
  <c r="K191" i="1"/>
  <c r="L191" i="1" s="1"/>
  <c r="K190" i="1"/>
  <c r="L190" i="1" s="1"/>
  <c r="K189" i="1"/>
  <c r="L189" i="1" s="1"/>
  <c r="K188" i="1"/>
  <c r="K187" i="1"/>
  <c r="K175" i="1"/>
  <c r="K172" i="1"/>
  <c r="K171" i="1"/>
  <c r="K154" i="1"/>
  <c r="K153" i="1"/>
  <c r="K152" i="1"/>
  <c r="K146" i="1"/>
  <c r="K145" i="1"/>
  <c r="K144" i="1"/>
  <c r="K143" i="1"/>
  <c r="K142" i="1"/>
  <c r="L141" i="1"/>
  <c r="K141" i="1"/>
  <c r="K140" i="1"/>
  <c r="L140" i="1" s="1"/>
  <c r="K139" i="1"/>
  <c r="L139" i="1" s="1"/>
  <c r="K138" i="1"/>
  <c r="K137" i="1"/>
  <c r="K136" i="1"/>
  <c r="K135" i="1"/>
  <c r="K134" i="1"/>
  <c r="K133" i="1"/>
  <c r="K132" i="1"/>
  <c r="K131" i="1"/>
  <c r="K130" i="1"/>
  <c r="K129" i="1"/>
  <c r="K128" i="1"/>
  <c r="K127" i="1"/>
  <c r="K126" i="1"/>
  <c r="K125" i="1"/>
  <c r="K124" i="1"/>
  <c r="K123" i="1"/>
  <c r="K122" i="1"/>
  <c r="K120" i="1"/>
  <c r="K119" i="1"/>
  <c r="K118" i="1"/>
  <c r="K117" i="1"/>
  <c r="K116" i="1"/>
  <c r="K115" i="1"/>
  <c r="K114" i="1"/>
  <c r="K113" i="1"/>
  <c r="K112" i="1"/>
  <c r="K111" i="1"/>
  <c r="K110" i="1"/>
  <c r="K109" i="1"/>
  <c r="K108" i="1"/>
  <c r="K107" i="1"/>
  <c r="K106" i="1"/>
  <c r="K105" i="1"/>
  <c r="K104" i="1"/>
  <c r="K103" i="1"/>
  <c r="K102" i="1"/>
  <c r="K101" i="1"/>
  <c r="K99" i="1"/>
  <c r="K98" i="1"/>
  <c r="K97" i="1"/>
  <c r="K96" i="1"/>
  <c r="K95" i="1"/>
  <c r="K94" i="1"/>
  <c r="K93" i="1"/>
  <c r="K92" i="1"/>
  <c r="K91" i="1"/>
  <c r="K90" i="1"/>
  <c r="K87" i="1"/>
  <c r="K86" i="1"/>
  <c r="K85" i="1"/>
  <c r="K84" i="1"/>
  <c r="K83" i="1"/>
  <c r="K82" i="1"/>
  <c r="K81" i="1"/>
  <c r="K80" i="1"/>
  <c r="K79" i="1"/>
  <c r="K78" i="1"/>
  <c r="K77" i="1"/>
  <c r="K76" i="1"/>
  <c r="K75" i="1"/>
  <c r="K74" i="1"/>
  <c r="K73" i="1"/>
  <c r="K72" i="1"/>
  <c r="K70" i="1"/>
  <c r="K43" i="1"/>
  <c r="K21" i="1"/>
  <c r="K15" i="1"/>
  <c r="K14" i="1"/>
  <c r="K13" i="1"/>
  <c r="K11" i="1"/>
  <c r="K10" i="1"/>
  <c r="K9" i="1"/>
  <c r="K8" i="1"/>
  <c r="K7" i="1"/>
  <c r="K219" i="1" l="1"/>
</calcChain>
</file>

<file path=xl/sharedStrings.xml><?xml version="1.0" encoding="utf-8"?>
<sst xmlns="http://schemas.openxmlformats.org/spreadsheetml/2006/main" count="7330" uniqueCount="2557">
  <si>
    <t>2025년도 발주계획(단년도 신규공사)</t>
    <phoneticPr fontId="5" type="noConversion"/>
  </si>
  <si>
    <t>(단위:원)</t>
    <phoneticPr fontId="5" type="noConversion"/>
  </si>
  <si>
    <t>공종</t>
    <phoneticPr fontId="5" type="noConversion"/>
  </si>
  <si>
    <t>계약방법</t>
    <phoneticPr fontId="5" type="noConversion"/>
  </si>
  <si>
    <t>발주관급자재비</t>
    <phoneticPr fontId="5" type="noConversion"/>
  </si>
  <si>
    <t>발주기타금액</t>
    <phoneticPr fontId="5" type="noConversion"/>
  </si>
  <si>
    <t>발주합계금액</t>
    <phoneticPr fontId="5" type="noConversion"/>
  </si>
  <si>
    <t>금차도급금액</t>
    <phoneticPr fontId="5" type="noConversion"/>
  </si>
  <si>
    <t xml:space="preserve">수의계약사유 </t>
    <phoneticPr fontId="5" type="noConversion"/>
  </si>
  <si>
    <t>자체조달</t>
  </si>
  <si>
    <t>시청사 옥상정비공사</t>
    <phoneticPr fontId="5" type="noConversion"/>
  </si>
  <si>
    <t>건축</t>
  </si>
  <si>
    <t>수의계약</t>
  </si>
  <si>
    <t>회계과</t>
    <phoneticPr fontId="5" type="noConversion"/>
  </si>
  <si>
    <t>031-940-5901</t>
    <phoneticPr fontId="5" type="noConversion"/>
  </si>
  <si>
    <t>여성/장애인기업</t>
    <phoneticPr fontId="5" type="noConversion"/>
  </si>
  <si>
    <t>철골주차장 녹제거 및 도색 등 정비공사</t>
    <phoneticPr fontId="5" type="noConversion"/>
  </si>
  <si>
    <t>소액수의</t>
    <phoneticPr fontId="5" type="noConversion"/>
  </si>
  <si>
    <t>자체조달</t>
    <phoneticPr fontId="5" type="noConversion"/>
  </si>
  <si>
    <t>저소득층 에너지복지사업</t>
    <phoneticPr fontId="5" type="noConversion"/>
  </si>
  <si>
    <t>전기</t>
  </si>
  <si>
    <t>기업지원과</t>
    <phoneticPr fontId="5" type="noConversion"/>
  </si>
  <si>
    <t>031-940-8463</t>
    <phoneticPr fontId="5" type="noConversion"/>
  </si>
  <si>
    <t>지방계약법 시행령 제25조 1항 5호 가목 해당</t>
    <phoneticPr fontId="5" type="noConversion"/>
  </si>
  <si>
    <t>사회복지시설 에너지복지시설</t>
    <phoneticPr fontId="5" type="noConversion"/>
  </si>
  <si>
    <t>파평 의용소방대 청사 환경개선</t>
    <phoneticPr fontId="5" type="noConversion"/>
  </si>
  <si>
    <t>안전총괄과</t>
    <phoneticPr fontId="5" type="noConversion"/>
  </si>
  <si>
    <t>031-940-4683</t>
    <phoneticPr fontId="5" type="noConversion"/>
  </si>
  <si>
    <t>교하 전담 의용소방대 청사 환경개선</t>
    <phoneticPr fontId="5" type="noConversion"/>
  </si>
  <si>
    <t>민방위교육장 옥상 방수 공사</t>
    <phoneticPr fontId="5" type="noConversion"/>
  </si>
  <si>
    <t>기타</t>
  </si>
  <si>
    <t>031-940-4151</t>
    <phoneticPr fontId="5" type="noConversion"/>
  </si>
  <si>
    <t>여성기업/장애인기업</t>
    <phoneticPr fontId="5" type="noConversion"/>
  </si>
  <si>
    <t>비상급수시설 기능개선공사</t>
  </si>
  <si>
    <t>전문</t>
  </si>
  <si>
    <t>안전총괄과</t>
  </si>
  <si>
    <t>031-940-4152</t>
    <phoneticPr fontId="5" type="noConversion"/>
  </si>
  <si>
    <t xml:space="preserve">2025년 파주시 재난감시CCTV 신규 및 교체설치 사업 </t>
    <phoneticPr fontId="5" type="noConversion"/>
  </si>
  <si>
    <t>통신</t>
  </si>
  <si>
    <t>제한경쟁</t>
  </si>
  <si>
    <t>031-940-5710</t>
    <phoneticPr fontId="5" type="noConversion"/>
  </si>
  <si>
    <t>소규모 위험시설(덕천리 세천) 정비사업</t>
    <phoneticPr fontId="5" type="noConversion"/>
  </si>
  <si>
    <t>토목</t>
  </si>
  <si>
    <t>일반경쟁</t>
  </si>
  <si>
    <t>031-940-5713</t>
    <phoneticPr fontId="5" type="noConversion"/>
  </si>
  <si>
    <t>소규모 위험시설(장현리 세천) 정비사업</t>
    <phoneticPr fontId="5" type="noConversion"/>
  </si>
  <si>
    <t>재난대비 위험수목 제거 연간 단가공사(북부권, 남부권)</t>
    <phoneticPr fontId="5" type="noConversion"/>
  </si>
  <si>
    <t>031-940-5712</t>
    <phoneticPr fontId="5" type="noConversion"/>
  </si>
  <si>
    <t>시립 주야간보호센터 건축 공사</t>
    <phoneticPr fontId="5" type="noConversion"/>
  </si>
  <si>
    <t>노인장애인과</t>
    <phoneticPr fontId="5" type="noConversion"/>
  </si>
  <si>
    <t>031-940-4401</t>
    <phoneticPr fontId="5" type="noConversion"/>
  </si>
  <si>
    <t>시립 주야간보호센터 기계설비 공사</t>
    <phoneticPr fontId="5" type="noConversion"/>
  </si>
  <si>
    <t>제한경쟁</t>
    <phoneticPr fontId="5" type="noConversion"/>
  </si>
  <si>
    <t>시립 주야간보호센터 토목 공사</t>
    <phoneticPr fontId="5" type="noConversion"/>
  </si>
  <si>
    <t>시립 주야간보호센터 전기 공사</t>
    <phoneticPr fontId="5" type="noConversion"/>
  </si>
  <si>
    <t>시립 주야간보호센터 통신 공사</t>
    <phoneticPr fontId="5" type="noConversion"/>
  </si>
  <si>
    <t>시립 주야간보호센터 소방 공사</t>
    <phoneticPr fontId="5" type="noConversion"/>
  </si>
  <si>
    <t>소방</t>
  </si>
  <si>
    <t>성매매집결지 철거 및 부지조성</t>
  </si>
  <si>
    <t>토건</t>
  </si>
  <si>
    <t>여성가족과</t>
  </si>
  <si>
    <t>031-940-8686</t>
  </si>
  <si>
    <t>파주놀이구름 소방차 진입도로 개설</t>
    <phoneticPr fontId="5" type="noConversion"/>
  </si>
  <si>
    <t>수의계약</t>
    <phoneticPr fontId="5" type="noConversion"/>
  </si>
  <si>
    <t>여성가족과</t>
    <phoneticPr fontId="5" type="noConversion"/>
  </si>
  <si>
    <t>031-940-4422</t>
    <phoneticPr fontId="5" type="noConversion"/>
  </si>
  <si>
    <t>여성기업</t>
    <phoneticPr fontId="5" type="noConversion"/>
  </si>
  <si>
    <t>A42BL 국공립어린이집 리모델링</t>
    <phoneticPr fontId="5" type="noConversion"/>
  </si>
  <si>
    <t>보육아동과</t>
    <phoneticPr fontId="5" type="noConversion"/>
  </si>
  <si>
    <t>031-940-4413</t>
    <phoneticPr fontId="5" type="noConversion"/>
  </si>
  <si>
    <t>소액수의/여성기업/장애인기업</t>
    <phoneticPr fontId="5" type="noConversion"/>
  </si>
  <si>
    <t>A38BL 국공립어린이집 리모델링</t>
    <phoneticPr fontId="5" type="noConversion"/>
  </si>
  <si>
    <t>A33BL 국공립어린이집 리모델링</t>
    <phoneticPr fontId="5" type="noConversion"/>
  </si>
  <si>
    <t>A24BL 국공립어린이집 리모델링</t>
    <phoneticPr fontId="5" type="noConversion"/>
  </si>
  <si>
    <t>A24BL 국공립어린이집 리모델링</t>
  </si>
  <si>
    <t>A49BL 국공립어린이집 리모델링</t>
    <phoneticPr fontId="5" type="noConversion"/>
  </si>
  <si>
    <t>A48BL 국공립어린이집 리모델링</t>
    <phoneticPr fontId="5" type="noConversion"/>
  </si>
  <si>
    <t>공공건축물 그린리모델링(시립파주어린이집) 공사</t>
    <phoneticPr fontId="5" type="noConversion"/>
  </si>
  <si>
    <t>031-940-4411</t>
    <phoneticPr fontId="5" type="noConversion"/>
  </si>
  <si>
    <t>A2BL 국공립어린이집 리모델링</t>
    <phoneticPr fontId="5" type="noConversion"/>
  </si>
  <si>
    <t>헤이리 국공립어린이집 리모델링</t>
    <phoneticPr fontId="5" type="noConversion"/>
  </si>
  <si>
    <t>A18BL 국공립어린이집 리모델링</t>
    <phoneticPr fontId="5" type="noConversion"/>
  </si>
  <si>
    <t>A23BL 국공립어린이집 리모델링</t>
    <phoneticPr fontId="5" type="noConversion"/>
  </si>
  <si>
    <t>A47BL 국공립어린이집 리모델링</t>
    <phoneticPr fontId="5" type="noConversion"/>
  </si>
  <si>
    <t>P1,P2 국공립어린이집 리모델링</t>
    <phoneticPr fontId="5" type="noConversion"/>
  </si>
  <si>
    <t>A3BL 국공립어린이집 리모델링</t>
    <phoneticPr fontId="5" type="noConversion"/>
  </si>
  <si>
    <t>A42BL 다함께돌봄센터 리모델링</t>
    <phoneticPr fontId="5" type="noConversion"/>
  </si>
  <si>
    <t>031-940-2490</t>
    <phoneticPr fontId="5" type="noConversion"/>
  </si>
  <si>
    <t>A47BL 다함께돌봄센터 리모델링</t>
    <phoneticPr fontId="5" type="noConversion"/>
  </si>
  <si>
    <t>A2BL  다함께돌봄센터 리모델링</t>
    <phoneticPr fontId="5" type="noConversion"/>
  </si>
  <si>
    <t>A31BL 다함께돌봄센터 리모델링</t>
    <phoneticPr fontId="5" type="noConversion"/>
  </si>
  <si>
    <t>문산행복센터 주차장 조성</t>
    <phoneticPr fontId="5" type="noConversion"/>
  </si>
  <si>
    <t>청년청소년과</t>
    <phoneticPr fontId="5" type="noConversion"/>
  </si>
  <si>
    <t>031-940-5221</t>
    <phoneticPr fontId="5" type="noConversion"/>
  </si>
  <si>
    <t>운정청소년문화센터 조성</t>
  </si>
  <si>
    <t>031-940-5221</t>
  </si>
  <si>
    <t>실시설계후 용역금액 확정예정</t>
  </si>
  <si>
    <t>파주 무건리 물푸레나무 보호사업</t>
    <phoneticPr fontId="5" type="noConversion"/>
  </si>
  <si>
    <t>문화예술과</t>
    <phoneticPr fontId="5" type="noConversion"/>
  </si>
  <si>
    <t>031-940-5806</t>
    <phoneticPr fontId="5" type="noConversion"/>
  </si>
  <si>
    <t>국가지정문화유산 현상변경 기준조정(파주 공효공 박중손묘 장명등)</t>
    <phoneticPr fontId="5" type="noConversion"/>
  </si>
  <si>
    <t>전문</t>
    <phoneticPr fontId="5" type="noConversion"/>
  </si>
  <si>
    <t>031-940-5830</t>
    <phoneticPr fontId="5" type="noConversion"/>
  </si>
  <si>
    <t>혜음원지 배수로 및 조경정비 공사</t>
    <phoneticPr fontId="5" type="noConversion"/>
  </si>
  <si>
    <t>파주 보광사 대웅보전 현왕도 보존처리</t>
    <phoneticPr fontId="5" type="noConversion"/>
  </si>
  <si>
    <t>일반경쟁</t>
    <phoneticPr fontId="5" type="noConversion"/>
  </si>
  <si>
    <t>국가유산 조경 및 제초 정비공사</t>
    <phoneticPr fontId="5" type="noConversion"/>
  </si>
  <si>
    <t>가월리, 주월리 구석기 유적지 제초 및 잡목제거 공사</t>
    <phoneticPr fontId="5" type="noConversion"/>
  </si>
  <si>
    <t>혜음원지 제초공사</t>
    <phoneticPr fontId="5" type="noConversion"/>
  </si>
  <si>
    <t>천연기념물 보호시설 보수정비 공사</t>
    <phoneticPr fontId="5" type="noConversion"/>
  </si>
  <si>
    <t>화석정 현판 기록화 및 복제품 제작</t>
    <phoneticPr fontId="5" type="noConversion"/>
  </si>
  <si>
    <t>성사영묘 주변정비 공사</t>
    <phoneticPr fontId="5" type="noConversion"/>
  </si>
  <si>
    <t>윤관 장군 묘 주변정비 공사</t>
    <phoneticPr fontId="5" type="noConversion"/>
  </si>
  <si>
    <t>자유의 다리 난간 보수공사</t>
    <phoneticPr fontId="5" type="noConversion"/>
  </si>
  <si>
    <t>031-940-5807</t>
  </si>
  <si>
    <t>교하향교 담장 보수 및 주변정비공사</t>
    <phoneticPr fontId="5" type="noConversion"/>
  </si>
  <si>
    <t>031-940-5808</t>
  </si>
  <si>
    <t>파산서원 사당보수공사</t>
    <phoneticPr fontId="5" type="noConversion"/>
  </si>
  <si>
    <t>031-940-5809</t>
  </si>
  <si>
    <t>황희선생묘 주변정비공사</t>
    <phoneticPr fontId="5" type="noConversion"/>
  </si>
  <si>
    <t>031-940-5810</t>
  </si>
  <si>
    <t>혜음원지 잔디생육 및 수목관리 공사</t>
    <phoneticPr fontId="5" type="noConversion"/>
  </si>
  <si>
    <t>중앙조달</t>
    <phoneticPr fontId="5" type="noConversion"/>
  </si>
  <si>
    <t>마장호수 산책로 개선사업</t>
    <phoneticPr fontId="5" type="noConversion"/>
  </si>
  <si>
    <t>관광과</t>
    <phoneticPr fontId="5" type="noConversion"/>
  </si>
  <si>
    <t>031-940-4725</t>
    <phoneticPr fontId="5" type="noConversion"/>
  </si>
  <si>
    <t>농어촌공사위탁 공사시행 예정</t>
    <phoneticPr fontId="5" type="noConversion"/>
  </si>
  <si>
    <t>중앙조달</t>
  </si>
  <si>
    <t>농어촌공사위탁 
공사시행예정</t>
    <phoneticPr fontId="5" type="noConversion"/>
  </si>
  <si>
    <t>2024년 열린관광지 조성(임진각)</t>
    <phoneticPr fontId="5" type="noConversion"/>
  </si>
  <si>
    <t>토목</t>
    <phoneticPr fontId="5" type="noConversion"/>
  </si>
  <si>
    <t>031-940-4726</t>
    <phoneticPr fontId="5" type="noConversion"/>
  </si>
  <si>
    <t>건축</t>
    <phoneticPr fontId="5" type="noConversion"/>
  </si>
  <si>
    <t>관광안내소 신설 및 개보수</t>
    <phoneticPr fontId="5" type="noConversion"/>
  </si>
  <si>
    <t>임진각관광지 유지보수</t>
    <phoneticPr fontId="5" type="noConversion"/>
  </si>
  <si>
    <t>관광안내표지판 신설 및 개보수</t>
    <phoneticPr fontId="5" type="noConversion"/>
  </si>
  <si>
    <t>기타</t>
    <phoneticPr fontId="5" type="noConversion"/>
  </si>
  <si>
    <t>031-940-4724</t>
    <phoneticPr fontId="5" type="noConversion"/>
  </si>
  <si>
    <t>2024년 열린관광지 조성(마장호수)</t>
    <phoneticPr fontId="5" type="noConversion"/>
  </si>
  <si>
    <t>마장호수 호우피해 복구 공사</t>
    <phoneticPr fontId="5" type="noConversion"/>
  </si>
  <si>
    <t>마장호수 맨발 산책로 조성</t>
    <phoneticPr fontId="5" type="noConversion"/>
  </si>
  <si>
    <t>마장호수 유지보수</t>
    <phoneticPr fontId="5" type="noConversion"/>
  </si>
  <si>
    <t>공릉관광지 산책로 유지관리 연간단가공사</t>
  </si>
  <si>
    <t>031-940-5186</t>
    <phoneticPr fontId="5" type="noConversion"/>
  </si>
  <si>
    <t>엄마품동산 유지관리 연간단가공사</t>
    <phoneticPr fontId="5" type="noConversion"/>
  </si>
  <si>
    <t>공릉관광지 수목병해충 방제 공사</t>
    <phoneticPr fontId="5" type="noConversion"/>
  </si>
  <si>
    <t>공릉관광지 조명 설치 공사</t>
    <phoneticPr fontId="5" type="noConversion"/>
  </si>
  <si>
    <t>공릉관광지 무장애데크 설치 공사</t>
    <phoneticPr fontId="5" type="noConversion"/>
  </si>
  <si>
    <t>031-940-5187</t>
  </si>
  <si>
    <t>공릉관광지 공중화장실 환경개선공사</t>
    <phoneticPr fontId="5" type="noConversion"/>
  </si>
  <si>
    <t>031-940-5188</t>
  </si>
  <si>
    <t>곤돌라 상부정류장 주변 조경관리 연간단가공사</t>
    <phoneticPr fontId="5" type="noConversion"/>
  </si>
  <si>
    <t>031-940-5196</t>
    <phoneticPr fontId="5" type="noConversion"/>
  </si>
  <si>
    <t>가족 아트캠핑 평화빌리지 조성사업 공사</t>
    <phoneticPr fontId="5" type="noConversion"/>
  </si>
  <si>
    <t>임진강 평화전망대 문화공원 데크보수 공사</t>
    <phoneticPr fontId="5" type="noConversion"/>
  </si>
  <si>
    <t>임진각 평화곤돌라 DMZ 교육장 사인물 설치 공사</t>
    <phoneticPr fontId="5" type="noConversion"/>
  </si>
  <si>
    <t>GTX 환승센터 관광안내소 설치 공사</t>
    <phoneticPr fontId="5" type="noConversion"/>
  </si>
  <si>
    <t>문산 실내배드민턴장 건립</t>
    <phoneticPr fontId="5" type="noConversion"/>
  </si>
  <si>
    <t>체육과</t>
    <phoneticPr fontId="5" type="noConversion"/>
  </si>
  <si>
    <t>031-940-5232</t>
    <phoneticPr fontId="5" type="noConversion"/>
  </si>
  <si>
    <t>문산 농구전용구장 조성공사</t>
    <phoneticPr fontId="5" type="noConversion"/>
  </si>
  <si>
    <t>031-940-5231</t>
    <phoneticPr fontId="5" type="noConversion"/>
  </si>
  <si>
    <t>운정건강공원 인공암벽장 리모델링 공사</t>
    <phoneticPr fontId="5" type="noConversion"/>
  </si>
  <si>
    <t>운정건강공원 보도정비공사</t>
    <phoneticPr fontId="5" type="noConversion"/>
  </si>
  <si>
    <t>여성 기업 50백만원 가능</t>
    <phoneticPr fontId="5" type="noConversion"/>
  </si>
  <si>
    <t>2025년 상반기 도로노면표시 유지보수 연간단가공사</t>
    <phoneticPr fontId="5" type="noConversion"/>
  </si>
  <si>
    <t>교통정책과</t>
    <phoneticPr fontId="5" type="noConversion"/>
  </si>
  <si>
    <t>031-940-5792</t>
    <phoneticPr fontId="5" type="noConversion"/>
  </si>
  <si>
    <t>2025년 상반기 교통신호시설 유지보수 연간단가공사(남부)</t>
    <phoneticPr fontId="5" type="noConversion"/>
  </si>
  <si>
    <t>2025년 상반기 교통신호시설 유지보수 연간단가공사(북부)</t>
    <phoneticPr fontId="5" type="noConversion"/>
  </si>
  <si>
    <t>2025년 상반기 교통안전표지판 유지보수 연간단가공사</t>
    <phoneticPr fontId="5" type="noConversion"/>
  </si>
  <si>
    <t>2025년 교통신호기설 설치공사(상반기)</t>
  </si>
  <si>
    <t>교통정책과</t>
  </si>
  <si>
    <t>031-940-5791</t>
  </si>
  <si>
    <t>2025년 하반기 도로노면표시 유지보수 연간단가공사</t>
    <phoneticPr fontId="5" type="noConversion"/>
  </si>
  <si>
    <t>2025년 하반기 교통신호시설 유지보수 연간단가공사(남부)</t>
    <phoneticPr fontId="5" type="noConversion"/>
  </si>
  <si>
    <t>2025년 하반기 교통신호시설 유지보수 연간단가공사(북부)</t>
    <phoneticPr fontId="5" type="noConversion"/>
  </si>
  <si>
    <t>2025년 하반기 버스정류장 유지보수 연간단가 공사</t>
    <phoneticPr fontId="5" type="noConversion"/>
  </si>
  <si>
    <t>버스정책과</t>
    <phoneticPr fontId="5" type="noConversion"/>
  </si>
  <si>
    <t>031-940-2480</t>
    <phoneticPr fontId="5" type="noConversion"/>
  </si>
  <si>
    <t>2025년 하반기 버스정류장 조명 등 유지보수 연간단가 공사</t>
    <phoneticPr fontId="5" type="noConversion"/>
  </si>
  <si>
    <t>소액수의/여성기업</t>
    <phoneticPr fontId="5" type="noConversion"/>
  </si>
  <si>
    <t>보훈회관 앞 보도설치공사</t>
    <phoneticPr fontId="5" type="noConversion"/>
  </si>
  <si>
    <t>도로건설과</t>
    <phoneticPr fontId="5" type="noConversion"/>
  </si>
  <si>
    <t>031-940-4677</t>
    <phoneticPr fontId="5" type="noConversion"/>
  </si>
  <si>
    <t>시도13호선 마장3리 보도설치공사</t>
    <phoneticPr fontId="5" type="noConversion"/>
  </si>
  <si>
    <t>금촌2동 보도설치공사</t>
    <phoneticPr fontId="5" type="noConversion"/>
  </si>
  <si>
    <t>파평초등학교 앞 보도설치공사</t>
    <phoneticPr fontId="5" type="noConversion"/>
  </si>
  <si>
    <t>지방도360호선 등원2리 보도설치공사</t>
    <phoneticPr fontId="5" type="noConversion"/>
  </si>
  <si>
    <t>국지도56호선 등원2리 보도설치공사</t>
    <phoneticPr fontId="5" type="noConversion"/>
  </si>
  <si>
    <t>낙머리 보도설치공사</t>
    <phoneticPr fontId="5" type="noConversion"/>
  </si>
  <si>
    <t>시도13호선 마장1리 보도설치공사</t>
    <phoneticPr fontId="5" type="noConversion"/>
  </si>
  <si>
    <t>시도33호선 창만2리 보도설치공사</t>
    <phoneticPr fontId="5" type="noConversion"/>
  </si>
  <si>
    <t>축현1리 보도설치공사</t>
    <phoneticPr fontId="5" type="noConversion"/>
  </si>
  <si>
    <t>만우리 보도설치공사</t>
    <phoneticPr fontId="5" type="noConversion"/>
  </si>
  <si>
    <t>시도2호선 마지고개 보도설치공사</t>
    <phoneticPr fontId="5" type="noConversion"/>
  </si>
  <si>
    <t>2025년 상반기 자전거도로 유지보수 연간단가공사</t>
    <phoneticPr fontId="5" type="noConversion"/>
  </si>
  <si>
    <t>031-940-4666</t>
    <phoneticPr fontId="5" type="noConversion"/>
  </si>
  <si>
    <t>2025년 자전거도로 제초작업 연간단가공사</t>
    <phoneticPr fontId="5" type="noConversion"/>
  </si>
  <si>
    <t>2025년 하반기 자전거도로 유지보수 연간단가공사</t>
    <phoneticPr fontId="5" type="noConversion"/>
  </si>
  <si>
    <t>장기미집행 도시계획도로(중로3-204) 전기공사</t>
    <phoneticPr fontId="5" type="noConversion"/>
  </si>
  <si>
    <t>031-940-4655</t>
    <phoneticPr fontId="5" type="noConversion"/>
  </si>
  <si>
    <t>장기미집행 도시계획도로(중로3-205) 전기공사</t>
    <phoneticPr fontId="5" type="noConversion"/>
  </si>
  <si>
    <t>도로건설과</t>
  </si>
  <si>
    <t>031-940-4655</t>
  </si>
  <si>
    <t>고창교 교량 및 연계도로 확장공사</t>
    <phoneticPr fontId="5" type="noConversion"/>
  </si>
  <si>
    <t>장기미집행 도시계획도로(대로3-201) 개설공사</t>
    <phoneticPr fontId="5" type="noConversion"/>
  </si>
  <si>
    <t>031-940-4656</t>
    <phoneticPr fontId="5" type="noConversion"/>
  </si>
  <si>
    <t>야당~상지석 동측 연결도로 전기공사</t>
    <phoneticPr fontId="5" type="noConversion"/>
  </si>
  <si>
    <t>2025년 공영주차장 유지보수 연간단가 공사</t>
    <phoneticPr fontId="5" type="noConversion"/>
  </si>
  <si>
    <t>주차관리과</t>
    <phoneticPr fontId="5" type="noConversion"/>
  </si>
  <si>
    <t>031-940-4784</t>
    <phoneticPr fontId="5" type="noConversion"/>
  </si>
  <si>
    <t>2025년 주차구획선 및 주정차금지선 도색 연간단가 공사</t>
  </si>
  <si>
    <t>주차관리과</t>
  </si>
  <si>
    <t>031-940-4784</t>
  </si>
  <si>
    <t>2025년 유료화 전환 공영주차장 조성 공사(파주 센트럴 밸리 공영주차장)</t>
    <phoneticPr fontId="5" type="noConversion"/>
  </si>
  <si>
    <t>2025년 유료화 전환 공영주차장 조성 공사(운정1 공영주차장)</t>
    <phoneticPr fontId="5" type="noConversion"/>
  </si>
  <si>
    <t>2025년 유료화 전환 공영주차장 조성 공사(운정3 공영주차장)</t>
    <phoneticPr fontId="5" type="noConversion"/>
  </si>
  <si>
    <t>2024년 불법주정차 단속 고정형 CCTV 신규 설치</t>
    <phoneticPr fontId="5" type="noConversion"/>
  </si>
  <si>
    <t>031-940-4787</t>
    <phoneticPr fontId="5" type="noConversion"/>
  </si>
  <si>
    <t>2024년 불법주정차 단속 CCTV 노후 장비 개선 사업</t>
    <phoneticPr fontId="5" type="noConversion"/>
  </si>
  <si>
    <t>조달구매</t>
    <phoneticPr fontId="5" type="noConversion"/>
  </si>
  <si>
    <t>2024년 불법주정차 단속 고정형 CCTV 이전 설치</t>
    <phoneticPr fontId="5" type="noConversion"/>
  </si>
  <si>
    <t>2025년 방범용 CCTV 전기유지보수 연간단가 공사</t>
  </si>
  <si>
    <t>첨단도시정보과</t>
  </si>
  <si>
    <t>031-940-8793</t>
  </si>
  <si>
    <t>소액수의</t>
  </si>
  <si>
    <t>2025년 방범용 CCTV 유지보수 공사(광선로) 1차</t>
  </si>
  <si>
    <t>031-940-8791</t>
  </si>
  <si>
    <t>2025년 방범용 CCTV 유지보수 공사(1권역)</t>
  </si>
  <si>
    <t>2025년 방범용 CCTV 유지보수 공사(2권역)</t>
  </si>
  <si>
    <t>031-940-8792</t>
  </si>
  <si>
    <t>2025년 방범용 CCTV 유지보수 공사(3권역)</t>
  </si>
  <si>
    <t>031-940-8794</t>
  </si>
  <si>
    <t>2025년 방범용 CCTV 유지보수 공사(4권역)</t>
  </si>
  <si>
    <t>2025년 방범용 CCTV 수목 정비</t>
  </si>
  <si>
    <t>2025년 방범용 CCTV 렌즈 청소</t>
  </si>
  <si>
    <t>2025년 방범용 CCTV 유지보수 공사(동지역)</t>
  </si>
  <si>
    <t>2025년 방범용 CCTV 유지보수 공사(읍면지역)</t>
  </si>
  <si>
    <t>2025년 방범용 CCTV 유지보수 공사(광선로) 2차</t>
  </si>
  <si>
    <t>2025년 주민참여 방범용 CCTV 설치</t>
  </si>
  <si>
    <t>2025년 방범CCTV 신규설치(도심지역)</t>
  </si>
  <si>
    <t>2025년 방범CCTV 신규설치(비도심지역)</t>
  </si>
  <si>
    <t>동산길 범죄예방 환경디자인 사업</t>
    <phoneticPr fontId="5" type="noConversion"/>
  </si>
  <si>
    <t>도시계획과</t>
    <phoneticPr fontId="5" type="noConversion"/>
  </si>
  <si>
    <t>031-940-5371</t>
    <phoneticPr fontId="5" type="noConversion"/>
  </si>
  <si>
    <t>파주시 유니버설디자인 사업</t>
  </si>
  <si>
    <t>도시계획과</t>
  </si>
  <si>
    <t>031-940-5372</t>
  </si>
  <si>
    <t>금촌 도시재생뉴딜 보행환경개선사업 4개소</t>
    <phoneticPr fontId="5" type="noConversion"/>
  </si>
  <si>
    <t>균형개발과</t>
    <phoneticPr fontId="5" type="noConversion"/>
  </si>
  <si>
    <t>031-940-5721</t>
    <phoneticPr fontId="5" type="noConversion"/>
  </si>
  <si>
    <t>금촌 도시재생(뉴딜) 집수리 지원사업(2차)</t>
  </si>
  <si>
    <t>균형개발과</t>
  </si>
  <si>
    <t>031-940-5739</t>
  </si>
  <si>
    <t>여성기업</t>
  </si>
  <si>
    <t>파주 연풍길 거점시설 누수 보수공사</t>
  </si>
  <si>
    <t>031-940-5722</t>
  </si>
  <si>
    <t>소액수의/여성기업</t>
  </si>
  <si>
    <t>월롱역세권 마을활력발전소 조성(2단계) 공사</t>
  </si>
  <si>
    <t>031-940-4637</t>
  </si>
  <si>
    <t>동파리 농산물직판장 계약전력 증설</t>
  </si>
  <si>
    <t>031-940-4647</t>
  </si>
  <si>
    <t>이천리 복합관 태양광설비 보수</t>
  </si>
  <si>
    <t>파주 밤고지 평화둘레길 공사(토목)</t>
  </si>
  <si>
    <t>031-940-4636</t>
  </si>
  <si>
    <t>대성동 마을회관 시설개선</t>
  </si>
  <si>
    <t>소액수의/여성기업/장애인기업</t>
  </si>
  <si>
    <t>대성동 주거환경 정비사업</t>
  </si>
  <si>
    <t>주월리 두류선별가공장 도시가스 인입</t>
  </si>
  <si>
    <t>파주 밤고지 게스트하우스 신축</t>
  </si>
  <si>
    <t>오산, 문발산업단지 도로 재포장
적성산업단지 차선재도색
신촌일반산업단지 보도 정비 공사</t>
    <phoneticPr fontId="5" type="noConversion"/>
  </si>
  <si>
    <t>평화경제과</t>
    <phoneticPr fontId="5" type="noConversion"/>
  </si>
  <si>
    <t>031-940-5335</t>
    <phoneticPr fontId="5" type="noConversion"/>
  </si>
  <si>
    <t>출판단지 복합문화센터 건립공사</t>
    <phoneticPr fontId="5" type="noConversion"/>
  </si>
  <si>
    <t>공공건축과</t>
    <phoneticPr fontId="5" type="noConversion"/>
  </si>
  <si>
    <t>031-940-5290</t>
    <phoneticPr fontId="5" type="noConversion"/>
  </si>
  <si>
    <t>반다비 국민체육센터 건립</t>
    <phoneticPr fontId="5" type="noConversion"/>
  </si>
  <si>
    <t>031-940-5271</t>
    <phoneticPr fontId="5" type="noConversion"/>
  </si>
  <si>
    <t>문산보건지소 및 노인복지관 복합센터 건립</t>
    <phoneticPr fontId="5" type="noConversion"/>
  </si>
  <si>
    <t>전기</t>
    <phoneticPr fontId="5" type="noConversion"/>
  </si>
  <si>
    <t>031-940-5272</t>
    <phoneticPr fontId="5" type="noConversion"/>
  </si>
  <si>
    <t>통신</t>
    <phoneticPr fontId="5" type="noConversion"/>
  </si>
  <si>
    <t>031-940-5786</t>
    <phoneticPr fontId="5" type="noConversion"/>
  </si>
  <si>
    <t>소방</t>
    <phoneticPr fontId="5" type="noConversion"/>
  </si>
  <si>
    <t>031-940-5753</t>
    <phoneticPr fontId="5" type="noConversion"/>
  </si>
  <si>
    <t>문산행정복지센터 주차장</t>
    <phoneticPr fontId="5" type="noConversion"/>
  </si>
  <si>
    <t>031-940-5276</t>
    <phoneticPr fontId="5" type="noConversion"/>
  </si>
  <si>
    <t>로컬푸드 복합센터 건립</t>
    <phoneticPr fontId="5" type="noConversion"/>
  </si>
  <si>
    <t>031-940-5285</t>
    <phoneticPr fontId="5" type="noConversion"/>
  </si>
  <si>
    <t>운정2동 행정복지센터 건립 공사</t>
    <phoneticPr fontId="5" type="noConversion"/>
  </si>
  <si>
    <t>031-940-5755</t>
    <phoneticPr fontId="5" type="noConversion"/>
  </si>
  <si>
    <t>031-940-5286</t>
    <phoneticPr fontId="5" type="noConversion"/>
  </si>
  <si>
    <t>운정4동 행정복지센터 및 국민체육센터 건립 공사</t>
    <phoneticPr fontId="5" type="noConversion"/>
  </si>
  <si>
    <t>031-940-5754</t>
    <phoneticPr fontId="5" type="noConversion"/>
  </si>
  <si>
    <t>운정5동 행정복지센터 건립 공사</t>
    <phoneticPr fontId="5" type="noConversion"/>
  </si>
  <si>
    <t>031-940-5756</t>
    <phoneticPr fontId="5" type="noConversion"/>
  </si>
  <si>
    <t>운정6동 행정복지센터 건립 공사</t>
    <phoneticPr fontId="5" type="noConversion"/>
  </si>
  <si>
    <t>장애인 주택개조</t>
    <phoneticPr fontId="5" type="noConversion"/>
  </si>
  <si>
    <t>주택과</t>
    <phoneticPr fontId="5" type="noConversion"/>
  </si>
  <si>
    <t>031-940-4706</t>
    <phoneticPr fontId="5" type="noConversion"/>
  </si>
  <si>
    <t>소규모 계약으로 인한 장애인 또는 여성기업을 통한 공사 예정</t>
    <phoneticPr fontId="5" type="noConversion"/>
  </si>
  <si>
    <t>멧돼지 ASF 울타리 관리</t>
    <phoneticPr fontId="5" type="noConversion"/>
  </si>
  <si>
    <t>기후위기대응과</t>
    <phoneticPr fontId="5" type="noConversion"/>
  </si>
  <si>
    <t>031-940-5951</t>
    <phoneticPr fontId="5" type="noConversion"/>
  </si>
  <si>
    <t>2억미만 전문공사</t>
    <phoneticPr fontId="5" type="noConversion"/>
  </si>
  <si>
    <t>민통선일원 생태교란종 제거 사업</t>
    <phoneticPr fontId="5" type="noConversion"/>
  </si>
  <si>
    <t>031-940-5959</t>
    <phoneticPr fontId="5" type="noConversion"/>
  </si>
  <si>
    <t>율곡리 상수도 확장공사</t>
    <phoneticPr fontId="5" type="noConversion"/>
  </si>
  <si>
    <t>상수도과</t>
    <phoneticPr fontId="5" type="noConversion"/>
  </si>
  <si>
    <t>031-940-5483</t>
    <phoneticPr fontId="5" type="noConversion"/>
  </si>
  <si>
    <t>상지석동 상수도 확장공사</t>
    <phoneticPr fontId="5" type="noConversion"/>
  </si>
  <si>
    <t>감악산 상수관로 정비사업</t>
    <phoneticPr fontId="5" type="noConversion"/>
  </si>
  <si>
    <t>031-940-5482</t>
    <phoneticPr fontId="5" type="noConversion"/>
  </si>
  <si>
    <t>도내리 상수도 확장공사</t>
    <phoneticPr fontId="5" type="noConversion"/>
  </si>
  <si>
    <t>파주개성인삼 및 파주장단콩축제 상수도 설치공사</t>
    <phoneticPr fontId="5" type="noConversion"/>
  </si>
  <si>
    <t>상수도과</t>
  </si>
  <si>
    <t>031-940-5482</t>
  </si>
  <si>
    <t>용상교차로 인근 상수관로 확장공사</t>
    <phoneticPr fontId="5" type="noConversion"/>
  </si>
  <si>
    <t>두포리 상수도 확장공사</t>
    <phoneticPr fontId="5" type="noConversion"/>
  </si>
  <si>
    <t>광탄 공공하수처리시설 증설사업 소방공사</t>
    <phoneticPr fontId="5" type="noConversion"/>
  </si>
  <si>
    <t>하수도과</t>
    <phoneticPr fontId="5" type="noConversion"/>
  </si>
  <si>
    <t>031-940-5522</t>
    <phoneticPr fontId="5" type="noConversion"/>
  </si>
  <si>
    <t>광탄 공공하수처리시설 증설사업 정보통신공사</t>
    <phoneticPr fontId="5" type="noConversion"/>
  </si>
  <si>
    <t>백연리 농어촌마을하수도 정비공사</t>
    <phoneticPr fontId="5" type="noConversion"/>
  </si>
  <si>
    <t>금촌~운정간 연계관로 설비 설치공사</t>
    <phoneticPr fontId="5" type="noConversion"/>
  </si>
  <si>
    <t>분수 하수관로 정비공사</t>
    <phoneticPr fontId="5" type="noConversion"/>
  </si>
  <si>
    <t>031-940-5547</t>
    <phoneticPr fontId="5" type="noConversion"/>
  </si>
  <si>
    <t>야당동 우수관로 정비사업</t>
    <phoneticPr fontId="5" type="noConversion"/>
  </si>
  <si>
    <t>031-940-5550</t>
    <phoneticPr fontId="5" type="noConversion"/>
  </si>
  <si>
    <t>파주보건소 시설 환경개선</t>
    <phoneticPr fontId="5" type="noConversion"/>
  </si>
  <si>
    <t>보건행정과</t>
    <phoneticPr fontId="5" type="noConversion"/>
  </si>
  <si>
    <t>031-940-4882</t>
    <phoneticPr fontId="5" type="noConversion"/>
  </si>
  <si>
    <t>농업기술센터 본관 LED 등 배선 공사</t>
    <phoneticPr fontId="5" type="noConversion"/>
  </si>
  <si>
    <t>농업정책과</t>
    <phoneticPr fontId="5" type="noConversion"/>
  </si>
  <si>
    <t>031-940-4566</t>
    <phoneticPr fontId="5" type="noConversion"/>
  </si>
  <si>
    <t>농업기술센터 방충망 교체</t>
    <phoneticPr fontId="5" type="noConversion"/>
  </si>
  <si>
    <t>농업기술센터 옥외계단 보수</t>
    <phoneticPr fontId="5" type="noConversion"/>
  </si>
  <si>
    <t>농업기술센터 현관 캐노피 보수</t>
    <phoneticPr fontId="5" type="noConversion"/>
  </si>
  <si>
    <t>경영실습 임대농장 노후 자재 교체 공사</t>
    <phoneticPr fontId="5" type="noConversion"/>
  </si>
  <si>
    <t>031-940-4564</t>
    <phoneticPr fontId="5" type="noConversion"/>
  </si>
  <si>
    <t>창만지구 수리시설 정비사업</t>
  </si>
  <si>
    <t>031-940-4592</t>
    <phoneticPr fontId="5" type="noConversion"/>
  </si>
  <si>
    <t>금곡지구 수리시설 정비사업</t>
  </si>
  <si>
    <t>마정지구 수리시설 정비사업</t>
  </si>
  <si>
    <t>031-940-4580</t>
    <phoneticPr fontId="5" type="noConversion"/>
  </si>
  <si>
    <t>창만지구 수리시설 정비사업(2)</t>
  </si>
  <si>
    <t>031-940-4592</t>
  </si>
  <si>
    <t>두포지구 수리시설 정비사업</t>
  </si>
  <si>
    <t>동파지구 수리시설 정비사업</t>
  </si>
  <si>
    <t>창만지구 수리시설 정비사업(3)</t>
  </si>
  <si>
    <t>용미지구 수리시설 정비사업</t>
  </si>
  <si>
    <t>영장지구 수리시설 정비사업</t>
  </si>
  <si>
    <t>갈현1리 마을안길 정비공사</t>
  </si>
  <si>
    <t>장현1리 구거정비</t>
  </si>
  <si>
    <t>두포1리 펌프장 유입수로 정비공사</t>
  </si>
  <si>
    <t>두포1리 배수로 정비공사</t>
  </si>
  <si>
    <t xml:space="preserve">정자리 구거 정비 공사 </t>
  </si>
  <si>
    <t>점원리 구거 정비 공사</t>
  </si>
  <si>
    <t>연다산동 도로 포장 사업</t>
  </si>
  <si>
    <t>금촌2동 농로 재포장</t>
  </si>
  <si>
    <t>검산9통 배수로 정비공사</t>
  </si>
  <si>
    <t>맥금동 도로 복구</t>
  </si>
  <si>
    <t>세천정비 연장 사업</t>
  </si>
  <si>
    <t>도시농업과</t>
    <phoneticPr fontId="5" type="noConversion"/>
  </si>
  <si>
    <t>031-940-5204</t>
    <phoneticPr fontId="5" type="noConversion"/>
  </si>
  <si>
    <t>로컬푸드 복합센터 가감속차로 개설</t>
    <phoneticPr fontId="5" type="noConversion"/>
  </si>
  <si>
    <t>로컬푸드 복합센터 수목이식</t>
    <phoneticPr fontId="5" type="noConversion"/>
  </si>
  <si>
    <t>북부권역 로컬푸드 복합센터 개설</t>
    <phoneticPr fontId="5" type="noConversion"/>
  </si>
  <si>
    <t>문산권역 하천 동선체계 구축(문산천, 분수천)</t>
    <phoneticPr fontId="5" type="noConversion"/>
  </si>
  <si>
    <t>도시관리과</t>
    <phoneticPr fontId="5" type="noConversion"/>
  </si>
  <si>
    <t>031-940-8403</t>
    <phoneticPr fontId="5" type="noConversion"/>
  </si>
  <si>
    <t>문산권역 하천 동선체계 구축(갈곡천)</t>
    <phoneticPr fontId="5" type="noConversion"/>
  </si>
  <si>
    <t>봉일천 공릉수변광장 조상</t>
  </si>
  <si>
    <t>도시관리과</t>
  </si>
  <si>
    <t>031-940-8405</t>
  </si>
  <si>
    <t>2025년 공원등 유지보수 연간단가공사(3권역)</t>
  </si>
  <si>
    <t>031-940-8691</t>
  </si>
  <si>
    <t>운정호수공원 잔디 및 수목 생육개선공사</t>
  </si>
  <si>
    <t>031-940-5386</t>
  </si>
  <si>
    <t>2025년 희망꽃밭 조성·관리 공사</t>
  </si>
  <si>
    <t>031-940-8710</t>
  </si>
  <si>
    <t>소리천 노후시설물 철거공사</t>
  </si>
  <si>
    <t>소리천 시설물 정비공사</t>
  </si>
  <si>
    <t>호수공원 화장실 보수공사</t>
  </si>
  <si>
    <t>운정호수공원 놀이구름 보행로 포장공사</t>
  </si>
  <si>
    <t>공원녹지 유지관리 공사(11권역)</t>
  </si>
  <si>
    <t>공원녹지 유지관리 공사(12권역)</t>
  </si>
  <si>
    <t>공원녹지 유지관리 공사(13권역)</t>
  </si>
  <si>
    <t>소리천 녹지 관리공사</t>
  </si>
  <si>
    <t>운정호수공원 녹지 병해충 방제 연간단가공사</t>
  </si>
  <si>
    <t>운정호수공원 녹지정비 연간단가공사</t>
  </si>
  <si>
    <t>실개천 유지관리 공사</t>
  </si>
  <si>
    <t>031-940-4986</t>
  </si>
  <si>
    <t>2025년 운정호수공원 음악분수 유지관리 공사</t>
  </si>
  <si>
    <t>운정호수공원 계단데크 보수공사</t>
  </si>
  <si>
    <t>2025 운정외지역 공원녹지 유지관리공사(9개권역)</t>
  </si>
  <si>
    <t>031-940-5383,5389,5382,8707</t>
  </si>
  <si>
    <t>운정외지역 잔디생육 개선공사</t>
  </si>
  <si>
    <t>031-940-8707</t>
  </si>
  <si>
    <t>운정외지역 병해충 방제공사</t>
  </si>
  <si>
    <t>공원녹지대 수목정비공사(운정외지역)</t>
  </si>
  <si>
    <t>031-940-5381,5389,5382,8707</t>
  </si>
  <si>
    <t>운정외지역 자연수림대 숲가꾸기</t>
  </si>
  <si>
    <t>031-940-5383</t>
  </si>
  <si>
    <t>조경수목 전지전정 연간단가 공사(운정외지역)</t>
  </si>
  <si>
    <t>031-940-5384</t>
  </si>
  <si>
    <t>어린이놀이시설 바닥포장재 교체공사</t>
  </si>
  <si>
    <t>어린이놀이시설 유지보수 연간단가공사</t>
  </si>
  <si>
    <t>공원녹지대 위험수목 제거</t>
  </si>
  <si>
    <t>031-940-5389</t>
  </si>
  <si>
    <t>운정지역 공원등 유지보수 연간단가 공사</t>
  </si>
  <si>
    <t>031-940-8693</t>
  </si>
  <si>
    <t>운정3지구 공원등 유지보수 연간단가</t>
  </si>
  <si>
    <t>031-940-8701</t>
  </si>
  <si>
    <t>운정3지구 잔디 및 수목생육개선공사</t>
  </si>
  <si>
    <t>공원 산책로 포장 정비 공사</t>
  </si>
  <si>
    <t>031-940-8703</t>
  </si>
  <si>
    <t>공원주차장 유료화 설비공사</t>
  </si>
  <si>
    <t>031-940-8694</t>
  </si>
  <si>
    <t>짚풀공원 시설물 설치공사</t>
  </si>
  <si>
    <t>솔내음공원 시설개선 공사</t>
  </si>
  <si>
    <t>운정건강공원 그늘쉼터 설치 공사</t>
  </si>
  <si>
    <t xml:space="preserve">동패동 시설 및 녹지 개선 공사 </t>
  </si>
  <si>
    <t>031-940-5367</t>
  </si>
  <si>
    <t>운정지역 공원녹지 유지관리 공사(11개권역)</t>
  </si>
  <si>
    <t>운정지역 공원녹지 병해충 방제사업</t>
  </si>
  <si>
    <t>031-940-8702</t>
  </si>
  <si>
    <t>운정지역 공원녹지대 위험수목제거 공사</t>
  </si>
  <si>
    <t>운정지역 조경수목 전지전정 연간단가공사</t>
  </si>
  <si>
    <t>운정지역 공원녹지 수목보식공사</t>
  </si>
  <si>
    <t>운정지역 덩굴잡목 등 유해식물 제거</t>
  </si>
  <si>
    <t>운정지역 자연수림대 숲가꾸기공사</t>
  </si>
  <si>
    <t>운정지역 잔디 및 수목생육개선공사(4개권역)</t>
  </si>
  <si>
    <t>초롱꽃공원 그늘막쉼터 조성</t>
  </si>
  <si>
    <t>운정3지구 공원시설물 유지관리</t>
  </si>
  <si>
    <t>운정3지구 공원녹지 유지관리 공사(2개권역)</t>
  </si>
  <si>
    <t>운정3지구 덩굴,잡목 등 유해식물 제거사업</t>
  </si>
  <si>
    <t>운정3지구  공원녹지 위험수목 제거 및 정비 사업</t>
  </si>
  <si>
    <t>운정3지구 공원 및 녹지대 병해충방제사업(2개권역)</t>
  </si>
  <si>
    <t>운정지역 흙향기 맨발걷기길 조성공사</t>
  </si>
  <si>
    <t>공릉천, 문산천 친수시설물 유지관리 연간단가 공사</t>
    <phoneticPr fontId="5" type="noConversion"/>
  </si>
  <si>
    <t>하천관리과</t>
    <phoneticPr fontId="5" type="noConversion"/>
  </si>
  <si>
    <t>031-940-4671</t>
    <phoneticPr fontId="5" type="noConversion"/>
  </si>
  <si>
    <t>2025년 상반기 금촌천 및 소리천 친수시설물 유지관리 연간단가 공사</t>
    <phoneticPr fontId="5" type="noConversion"/>
  </si>
  <si>
    <t>031-940-4672</t>
    <phoneticPr fontId="5" type="noConversion"/>
  </si>
  <si>
    <t>2025년 지방하천 시설물 유지관리 연간단가 공사</t>
    <phoneticPr fontId="5" type="noConversion"/>
  </si>
  <si>
    <t>2025년 하천(북부) 수풀제거 연간단가 공사</t>
    <phoneticPr fontId="5" type="noConversion"/>
  </si>
  <si>
    <t>2025년 하천(남부) 수풀제거 연간단가 공사</t>
    <phoneticPr fontId="5" type="noConversion"/>
  </si>
  <si>
    <t>031-940-4675</t>
    <phoneticPr fontId="5" type="noConversion"/>
  </si>
  <si>
    <t>2025년 하천(북부) 수목제거 연간단가 공사</t>
    <phoneticPr fontId="5" type="noConversion"/>
  </si>
  <si>
    <t>031-940-1111</t>
    <phoneticPr fontId="5" type="noConversion"/>
  </si>
  <si>
    <t>2025년 하천(남부) 수목제거 연간단가 공사</t>
    <phoneticPr fontId="5" type="noConversion"/>
  </si>
  <si>
    <t>2025년 동부권 시도 및 도시계획도로 도로정비 연간단가공사(상반기)</t>
    <phoneticPr fontId="5" type="noConversion"/>
  </si>
  <si>
    <t>도로관리과</t>
    <phoneticPr fontId="5" type="noConversion"/>
  </si>
  <si>
    <t>031-940-5707</t>
    <phoneticPr fontId="5" type="noConversion"/>
  </si>
  <si>
    <t>2인 이상(견적)</t>
    <phoneticPr fontId="5" type="noConversion"/>
  </si>
  <si>
    <t>2025년 동부권 시도 및 도시계획도로 도로정비 연간단가공사(하반기)</t>
    <phoneticPr fontId="5" type="noConversion"/>
  </si>
  <si>
    <t>2025년 동부권 차선도색 유지보수 연간단가공사(상반기)</t>
    <phoneticPr fontId="5" type="noConversion"/>
  </si>
  <si>
    <t>031-940-5707</t>
  </si>
  <si>
    <t>2025년 동부권 차선도색 유지보수 연간단가공사(하반기)</t>
    <phoneticPr fontId="5" type="noConversion"/>
  </si>
  <si>
    <t>2025년 동부권 안전한 학교앞길 조성공사</t>
    <phoneticPr fontId="5" type="noConversion"/>
  </si>
  <si>
    <t>2025년 동부권 도로시설물 유지보수 연간단가공사(상반기-1지구)</t>
    <phoneticPr fontId="5" type="noConversion"/>
  </si>
  <si>
    <t>2025년 동부권 도로시설물 유지보수 연간단가공사(상반기-2지구)</t>
    <phoneticPr fontId="5" type="noConversion"/>
  </si>
  <si>
    <t>2025년 동부권 시도 및 도시계획도로 도로표지판 유지보수 연간단가공사(상반기)</t>
    <phoneticPr fontId="5" type="noConversion"/>
  </si>
  <si>
    <t>2025년 동부권 시도 및 도시계획도로 도로표지판 유지보수 연간단가공사 관급자재</t>
    <phoneticPr fontId="5" type="noConversion"/>
  </si>
  <si>
    <t>2025년 동부권 도로시설물 유지보수 긴급출동 연간단가공사(동,서부권)</t>
    <phoneticPr fontId="5" type="noConversion"/>
  </si>
  <si>
    <t>2025년 동부권 도로시설물 유지보수 긴급출동 연간단가공사(남부권)</t>
    <phoneticPr fontId="5" type="noConversion"/>
  </si>
  <si>
    <t>2025년 동부권 맨홀뚜껑정비 연간단가공사(상반기)</t>
    <phoneticPr fontId="5" type="noConversion"/>
  </si>
  <si>
    <t>2025년 동부권 맨홀뚜껑정비 연간단가공사(하반기)</t>
    <phoneticPr fontId="5" type="noConversion"/>
  </si>
  <si>
    <t>2025년 동부권 도로시설물 유지보수 연간단가공사(하반기-1지구)</t>
    <phoneticPr fontId="5" type="noConversion"/>
  </si>
  <si>
    <t>2025년 동부권 도로시설물 유지보수 연간단가공사(하반기-2지구)</t>
    <phoneticPr fontId="5" type="noConversion"/>
  </si>
  <si>
    <t>대원1리 배수시설 정비 실시설계용역</t>
    <phoneticPr fontId="5" type="noConversion"/>
  </si>
  <si>
    <t>시도37호선(분수2리) 배수시설 정비 실시설계용역</t>
    <phoneticPr fontId="5" type="noConversion"/>
  </si>
  <si>
    <t>2025년 동부권 가드레일, 도로휀스 정비 연간단가공사</t>
    <phoneticPr fontId="5" type="noConversion"/>
  </si>
  <si>
    <t>2025년 동부권 도로보수장비 임차단가용역(상반기)</t>
    <phoneticPr fontId="5" type="noConversion"/>
  </si>
  <si>
    <t>2025년 동부권 도로보수장비 임차단가용역(하반기)</t>
    <phoneticPr fontId="5" type="noConversion"/>
  </si>
  <si>
    <t>상지석길 도로 재포장</t>
    <phoneticPr fontId="5" type="noConversion"/>
  </si>
  <si>
    <t>031-940-4845</t>
    <phoneticPr fontId="5" type="noConversion"/>
  </si>
  <si>
    <t>검산동 마을안길 포장공사</t>
    <phoneticPr fontId="5" type="noConversion"/>
  </si>
  <si>
    <t>검산동 아스콘 덧씌우기</t>
    <phoneticPr fontId="5" type="noConversion"/>
  </si>
  <si>
    <t>2025년 상반기 동부권 도로변 제초작업 연간단가공사(1지구)</t>
    <phoneticPr fontId="5" type="noConversion"/>
  </si>
  <si>
    <t>2025년 상반기 동부권 도로변 제초작업 연간단가공사(2지구)</t>
    <phoneticPr fontId="5" type="noConversion"/>
  </si>
  <si>
    <t>2025년 하반기 동부권 도로변 제초작업 연간단가공사(1지구)</t>
    <phoneticPr fontId="5" type="noConversion"/>
  </si>
  <si>
    <t>2025년 하반기 동부권 도로변 제초작업 연간단가공사(2지구)</t>
    <phoneticPr fontId="5" type="noConversion"/>
  </si>
  <si>
    <t xml:space="preserve">동부권 방초매트 </t>
    <phoneticPr fontId="5" type="noConversion"/>
  </si>
  <si>
    <t>2025년 상반기 동부권 위험수목제거 연간단가공사</t>
    <phoneticPr fontId="5" type="noConversion"/>
  </si>
  <si>
    <t>2025년 하반기 동부권 위험수목제거 연간단가공사</t>
    <phoneticPr fontId="5" type="noConversion"/>
  </si>
  <si>
    <t>2025년 상반기 동부권 물고임 정비 연간단가공사</t>
    <phoneticPr fontId="5" type="noConversion"/>
  </si>
  <si>
    <t>2025년 하반기 동부권 물고임 정비 연간단가공사</t>
    <phoneticPr fontId="5" type="noConversion"/>
  </si>
  <si>
    <t>2025년 상반기 동부권 배수로 준설 연간단가공사</t>
    <phoneticPr fontId="5" type="noConversion"/>
  </si>
  <si>
    <t>2025년 하반기 동부권 배수로 준설 연간단가공사</t>
    <phoneticPr fontId="5" type="noConversion"/>
  </si>
  <si>
    <t>2025년 동부권 보도 및 자전거도로 연간단가공사</t>
    <phoneticPr fontId="5" type="noConversion"/>
  </si>
  <si>
    <t>2025년 동부권 보도 및 자전거도로 연간단가공사 콘크리트 폐기물처리용역</t>
    <phoneticPr fontId="5" type="noConversion"/>
  </si>
  <si>
    <t>2025년 동부권 도로표지 정비 연간단가공사(지방도)</t>
    <phoneticPr fontId="5" type="noConversion"/>
  </si>
  <si>
    <t>2025년 서부권 위임도로 도로정비 연간단가공사(상반기)</t>
    <phoneticPr fontId="5" type="noConversion"/>
  </si>
  <si>
    <t>031-940-4663</t>
    <phoneticPr fontId="5" type="noConversion"/>
  </si>
  <si>
    <t>2025년 서부권 시도 및 도시계획도로 도로정비 연간단가공사(상반기)</t>
    <phoneticPr fontId="5" type="noConversion"/>
  </si>
  <si>
    <t>2025년 서부권 위임도로 도로정비 연간단가공사(하반기)</t>
    <phoneticPr fontId="5" type="noConversion"/>
  </si>
  <si>
    <t>2025년 서부권 시도 및 도시계획도로 도로정비 연간단가공사(하반기)</t>
    <phoneticPr fontId="5" type="noConversion"/>
  </si>
  <si>
    <t>2025년 서부권 안전한 학교앞길 정비</t>
  </si>
  <si>
    <t>2025년 서부권 위임도로 차선도색 유지보수 연간단가공사(상반기)</t>
    <phoneticPr fontId="5" type="noConversion"/>
  </si>
  <si>
    <t>2025년 서부권 시도 및 도시계획도로 차선도색 유지보수 연간단가공사(상반기)</t>
    <phoneticPr fontId="5" type="noConversion"/>
  </si>
  <si>
    <t>2025년 서부권 위임도로 차선도색 유지보수 연간단가공사(하반기)</t>
    <phoneticPr fontId="5" type="noConversion"/>
  </si>
  <si>
    <t>2025년 서부권 시도 및 도시계획도로 차선도색 유지보수 연간단가공사(하반기)-1지구</t>
    <phoneticPr fontId="5" type="noConversion"/>
  </si>
  <si>
    <t>2025년 서부권 시도 및 도시계획도로 차선도색 유지보수 연간단가공사(하반기)-2지구</t>
    <phoneticPr fontId="5" type="noConversion"/>
  </si>
  <si>
    <t>2025년 서부권 도로변 제초작업 연간단가공사(상반기)-1지구</t>
    <phoneticPr fontId="5" type="noConversion"/>
  </si>
  <si>
    <t>031-940-4661</t>
    <phoneticPr fontId="5" type="noConversion"/>
  </si>
  <si>
    <t>2025년 서부권 도로변 제초작업 연간단가공사(상반기)-2지구</t>
    <phoneticPr fontId="5" type="noConversion"/>
  </si>
  <si>
    <t>2025년 서부권 도로변 제초작업 연간단가공사(하반기)-1지구</t>
    <phoneticPr fontId="5" type="noConversion"/>
  </si>
  <si>
    <t>2025년 서부권 도로변 제초작업 연간단가공사(하반기)-2지구</t>
    <phoneticPr fontId="5" type="noConversion"/>
  </si>
  <si>
    <t>2025년 서부권 도로변 제초작업 연간단가공사(하반기)-3지구</t>
    <phoneticPr fontId="5" type="noConversion"/>
  </si>
  <si>
    <t>2025년 서부권 도로변 제초작업 연간단가공사(하반기)-4지구</t>
    <phoneticPr fontId="5" type="noConversion"/>
  </si>
  <si>
    <t>2025년 서부권 도로변 제초작업 연간단가공사(하반기)-5지구</t>
    <phoneticPr fontId="5" type="noConversion"/>
  </si>
  <si>
    <t>2025년 서부권 도로변 제초작업 연간단가공사(하반기)-6지구</t>
    <phoneticPr fontId="5" type="noConversion"/>
  </si>
  <si>
    <t>2025년 서부권 도로변 제초작업 연간단가공사(하반기)-7지구</t>
    <phoneticPr fontId="5" type="noConversion"/>
  </si>
  <si>
    <t>2025년 서부권 도로변 위험수목제거 연간단가공사(상반기)</t>
  </si>
  <si>
    <t>2025년 서부권 도로변 위험수목제거 연간단가공사(하반기)-1지구</t>
    <phoneticPr fontId="5" type="noConversion"/>
  </si>
  <si>
    <t>2025년 서부권 도로변 위험수목제거 연간단가공사(하반기)-2지구</t>
    <phoneticPr fontId="5" type="noConversion"/>
  </si>
  <si>
    <t>2025년 서부권 도로변 물고임정비 연간단가공사(상반기)</t>
  </si>
  <si>
    <t>2025년 서부권 도로변 물고임정비 연간단가공사(하반기)</t>
  </si>
  <si>
    <t>2025년 서부권 도로변 배수로준설 연간단가공사 1지구</t>
    <phoneticPr fontId="5" type="noConversion"/>
  </si>
  <si>
    <t>2025년 서부권 도로변 배수로준설 연간단가공사 2지구</t>
    <phoneticPr fontId="5" type="noConversion"/>
  </si>
  <si>
    <t>2025년 서부권 도로시설물 유지보수 연간단가공사(상반기)-1지구</t>
    <phoneticPr fontId="5" type="noConversion"/>
  </si>
  <si>
    <t>031-940-4664</t>
    <phoneticPr fontId="5" type="noConversion"/>
  </si>
  <si>
    <t>2025년 서부권 도로시설물 유지보수 연간단가공사(상반기)-2지구</t>
    <phoneticPr fontId="5" type="noConversion"/>
  </si>
  <si>
    <t>2025년 서부권 도로시설물 유지보수 연간단가공사(상반기)-3지구</t>
    <phoneticPr fontId="5" type="noConversion"/>
  </si>
  <si>
    <t>2025년 서부권 도로시설물 유지보수 연간단가공사(하반기)-1지구</t>
    <phoneticPr fontId="5" type="noConversion"/>
  </si>
  <si>
    <t>2025년 서부권 도로시설물 유지보수 연간단가공사(하반기)-2지구</t>
    <phoneticPr fontId="5" type="noConversion"/>
  </si>
  <si>
    <t>2025년 서부권 도로시설물 유지보수 연간단가공사(하반기)-3지구</t>
    <phoneticPr fontId="5" type="noConversion"/>
  </si>
  <si>
    <t>2025년 서부권 가드레일 및 휀스 유지보수 연간단가공사(상반기)</t>
  </si>
  <si>
    <t>2025년 서부권 가드레일 및 휀스 유지보수 연간단가공사(하반기)</t>
  </si>
  <si>
    <t>2025년 서부권 도로표지판 유지보수 연간단가공사(지방도)</t>
    <phoneticPr fontId="5" type="noConversion"/>
  </si>
  <si>
    <t>2025년 서부권 도로표지판 유지보수 연간단가공사(시도)</t>
  </si>
  <si>
    <t>2025년 서부권 도로변 맨홀뚜껑 정비공사(상반기)</t>
  </si>
  <si>
    <t>2025년 서부권 도로변 맨홀뚜껑 정비공사(하반기)</t>
  </si>
  <si>
    <t>아동동 침수구역 배수공사</t>
    <phoneticPr fontId="5" type="noConversion"/>
  </si>
  <si>
    <t>2025년 서부권 보도 및 자전거도로 유지보수 연간단가공사(상반기)</t>
    <phoneticPr fontId="5" type="noConversion"/>
  </si>
  <si>
    <t>2025년 서부권 보도 및 자전거도로 유지보수 연간단가공사(하반기)</t>
    <phoneticPr fontId="5" type="noConversion"/>
  </si>
  <si>
    <t>헤이리 보차도 정비 공사</t>
    <phoneticPr fontId="5" type="noConversion"/>
  </si>
  <si>
    <t>금촌택지 보행환경 개선공사</t>
    <phoneticPr fontId="5" type="noConversion"/>
  </si>
  <si>
    <t>통일동산 보행환경 개선공사</t>
    <phoneticPr fontId="5" type="noConversion"/>
  </si>
  <si>
    <t>2025년 상반기 운정,교하 도로시설물 정비 연간단가공사(1지구)</t>
  </si>
  <si>
    <t>031-940-4844</t>
    <phoneticPr fontId="5" type="noConversion"/>
  </si>
  <si>
    <t>2025년 상반기 운정,교하 도로시설물 정비 연간단가공사(2지구)</t>
  </si>
  <si>
    <t>2025년 상반기 운정,교하 도로시설물 정비 연간단가공사(3지구)</t>
  </si>
  <si>
    <t>2025년 하반기 운정,교하 도로시설물 정비 연간단가공사(1지구)</t>
  </si>
  <si>
    <t>2025년 상반기 운정,교하 보도 및 자전거도로 유지보수 연간단가공사(1지구)</t>
  </si>
  <si>
    <t>2025년 상반기 운정,교하 보도 및 자전거도로 유지보수 연간단가공사(2지구)</t>
  </si>
  <si>
    <t>2025년 상반기 운정,교하 보도 및 자전거도로 유지보수 연간단가공사(3지구)</t>
  </si>
  <si>
    <t>2025년 하반기 운정,교하 보도 및 자전거도로 유지보수 연간단가공사(1지구)</t>
  </si>
  <si>
    <t>2025년 하반기 운정,교하 보도 및 자전거도로 유지보수 연간단가공사(2지구)</t>
  </si>
  <si>
    <t>2025년 하반기 운정,교하 보도 및 자전거도로 유지보수 연간단가공사(3지구)</t>
  </si>
  <si>
    <t>상지석동 도로 평탄화</t>
    <phoneticPr fontId="5" type="noConversion"/>
  </si>
  <si>
    <t>2025년 운정,교하 도로표지판 유지보수 연간단가공사</t>
  </si>
  <si>
    <t>2025년 교하지구 보도 정비 공사</t>
    <phoneticPr fontId="5" type="noConversion"/>
  </si>
  <si>
    <t>2025년 운정지구 보차도 정비 공사</t>
    <phoneticPr fontId="5" type="noConversion"/>
  </si>
  <si>
    <t>2025년 상반기 운정,교하 도로변 제초작업 연간단가공사(1지구)</t>
    <phoneticPr fontId="5" type="noConversion"/>
  </si>
  <si>
    <t>031-940-4842</t>
    <phoneticPr fontId="5" type="noConversion"/>
  </si>
  <si>
    <t>2025년 상반기 운정,교하 도로변 제초작업 연간단가공사(2지구)</t>
    <phoneticPr fontId="5" type="noConversion"/>
  </si>
  <si>
    <t>2025년 상반기 운정,교하 도로변 제초작업 연간단가공사(3지구)</t>
    <phoneticPr fontId="5" type="noConversion"/>
  </si>
  <si>
    <t>2025년 도로변 제초작업 연간단가공사(자유로)</t>
    <phoneticPr fontId="5" type="noConversion"/>
  </si>
  <si>
    <t>2025년 하반기 운정,교하 도로변 제초작업 연간단가공사(1지구)</t>
    <phoneticPr fontId="5" type="noConversion"/>
  </si>
  <si>
    <t>2025년 하반기 운정,교하 도로변 제초작업 연간단가공사(2지구)</t>
    <phoneticPr fontId="5" type="noConversion"/>
  </si>
  <si>
    <t>2025년 하반기 운정,교하 도로변 제초작업 연간단가공사(3지구)</t>
    <phoneticPr fontId="5" type="noConversion"/>
  </si>
  <si>
    <t>2025년 상반기 운정,교하 도로변 위험수목제거 연간단가공사</t>
    <phoneticPr fontId="5" type="noConversion"/>
  </si>
  <si>
    <t>2025년 하반기 운정,교하 도로변 위험수목제거 연간단가공사</t>
    <phoneticPr fontId="5" type="noConversion"/>
  </si>
  <si>
    <t>2025년 상반기 운정,교하 물고임정비 연간단가공사</t>
    <phoneticPr fontId="5" type="noConversion"/>
  </si>
  <si>
    <t>2025년 하반기 운정,교하 물고임정비 연간단가공사</t>
    <phoneticPr fontId="5" type="noConversion"/>
  </si>
  <si>
    <t>2025년 상반기 운정,교하 배수로준설  연간단가공사</t>
    <phoneticPr fontId="5" type="noConversion"/>
  </si>
  <si>
    <t>2025년 하반기 운정,교하 배수로준설  연간단가공사</t>
    <phoneticPr fontId="5" type="noConversion"/>
  </si>
  <si>
    <t>2025년 상반기 운정,교하 배수시설정비 연간단가공사</t>
    <phoneticPr fontId="5" type="noConversion"/>
  </si>
  <si>
    <t>2025년 하반기 운정,교하 배수시설정비 연간단가공사</t>
    <phoneticPr fontId="5" type="noConversion"/>
  </si>
  <si>
    <t>상지석길 포장 및 인도 도장</t>
    <phoneticPr fontId="5" type="noConversion"/>
  </si>
  <si>
    <t>2025년 운정,교하 위임도로정비 연간단가공사(상반기)</t>
    <phoneticPr fontId="5" type="noConversion"/>
  </si>
  <si>
    <t>031-940-4841</t>
    <phoneticPr fontId="5" type="noConversion"/>
  </si>
  <si>
    <t>2025년 운정,교하 시도 및 도시계획 도로정비 연간단가공사(상반기 1지구)</t>
    <phoneticPr fontId="5" type="noConversion"/>
  </si>
  <si>
    <t>2025년 운정,교하 시도 및 도시계획 도로정비 연간단가공사(상반기 2지구)</t>
    <phoneticPr fontId="5" type="noConversion"/>
  </si>
  <si>
    <t>031-940-4841</t>
  </si>
  <si>
    <t>2025년 운정,교하 위임도로정비 연간단가공사(하반기)</t>
    <phoneticPr fontId="5" type="noConversion"/>
  </si>
  <si>
    <t>2025년 운정,교하 시도 및 도시계획 도로정비 연간단가공사(하반기 1지구)</t>
    <phoneticPr fontId="5" type="noConversion"/>
  </si>
  <si>
    <t>2025년 운정,교하 시도 및 도시계획 도로정비 연간단가공사(하반기 2지구)</t>
    <phoneticPr fontId="5" type="noConversion"/>
  </si>
  <si>
    <t>2025년 운정,교하 차선도색 연간단가공사(상반기 1지구)</t>
    <phoneticPr fontId="5" type="noConversion"/>
  </si>
  <si>
    <t>2025년 운정,교하 차선도색 연간단가공사(상반기 2지구)</t>
    <phoneticPr fontId="5" type="noConversion"/>
  </si>
  <si>
    <t>2025년 운정,교하 차선도색 연간단가공사(하반기 1지구)</t>
    <phoneticPr fontId="5" type="noConversion"/>
  </si>
  <si>
    <t>2025년 운정,교하 차선도색 연간단가공사(하반기 2지구)</t>
    <phoneticPr fontId="5" type="noConversion"/>
  </si>
  <si>
    <t>안전한학교앞길</t>
    <phoneticPr fontId="5" type="noConversion"/>
  </si>
  <si>
    <t>동패동 보행자 도로환경 개선</t>
    <phoneticPr fontId="5" type="noConversion"/>
  </si>
  <si>
    <t>도로변 펜스설치</t>
    <phoneticPr fontId="5" type="noConversion"/>
  </si>
  <si>
    <t>031-940-4843</t>
    <phoneticPr fontId="5" type="noConversion"/>
  </si>
  <si>
    <t>운정4동 7통 마을안길 아스콘 재포장</t>
    <phoneticPr fontId="5" type="noConversion"/>
  </si>
  <si>
    <t>2025년 운정, 교하 맨홀 도로변 맨홀정비공사(상반기)</t>
    <phoneticPr fontId="5" type="noConversion"/>
  </si>
  <si>
    <t>2025년 운정, 교하 맨홀 도로변 맨홀정비공사(하반기)</t>
    <phoneticPr fontId="5" type="noConversion"/>
  </si>
  <si>
    <t>2025년 운정, 교하 가드레일 및 휀스 유지보수 연간단가공사(상반기)</t>
    <phoneticPr fontId="5" type="noConversion"/>
  </si>
  <si>
    <t>2025년 운정, 교하 가드레일 및 휀스 유지보수 연간단가공사(하반기)</t>
    <phoneticPr fontId="5" type="noConversion"/>
  </si>
  <si>
    <t>2025년 도로구조물 유지보수 연간단가 공사</t>
    <phoneticPr fontId="5" type="noConversion"/>
  </si>
  <si>
    <t>031-940-5701</t>
    <phoneticPr fontId="5" type="noConversion"/>
  </si>
  <si>
    <t>2025년 보도육교 유지보수 연간단가 공사</t>
    <phoneticPr fontId="5" type="noConversion"/>
  </si>
  <si>
    <t>031-940-5702</t>
    <phoneticPr fontId="5" type="noConversion"/>
  </si>
  <si>
    <t>한길지하차도 LED등기구 교체공사</t>
    <phoneticPr fontId="5" type="noConversion"/>
  </si>
  <si>
    <t>031-940-5933</t>
    <phoneticPr fontId="5" type="noConversion"/>
  </si>
  <si>
    <t>한빛지하차도 LED등기구 교체공사</t>
    <phoneticPr fontId="5" type="noConversion"/>
  </si>
  <si>
    <t>산내지하차도 LED등기구 교체공사</t>
    <phoneticPr fontId="5" type="noConversion"/>
  </si>
  <si>
    <t>제1자유로 가로등 노후 전선로 교체공사</t>
    <phoneticPr fontId="5" type="noConversion"/>
  </si>
  <si>
    <t>2025년 가로등 LED 교체공사</t>
    <phoneticPr fontId="5" type="noConversion"/>
  </si>
  <si>
    <t>031-940-5932</t>
    <phoneticPr fontId="5" type="noConversion"/>
  </si>
  <si>
    <t>2025년 지방도 기전시설 정비</t>
    <phoneticPr fontId="5" type="noConversion"/>
  </si>
  <si>
    <t>탄현면 효자그린빌 인근 가로등 교체공사</t>
    <phoneticPr fontId="5" type="noConversion"/>
  </si>
  <si>
    <t>031-940-5934</t>
    <phoneticPr fontId="5" type="noConversion"/>
  </si>
  <si>
    <t>2025년 산림공원 수목 유지관리 공사</t>
    <phoneticPr fontId="5" type="noConversion"/>
  </si>
  <si>
    <t>산림정원과</t>
    <phoneticPr fontId="5" type="noConversion"/>
  </si>
  <si>
    <t>031-940-4611</t>
  </si>
  <si>
    <t>2025년 숲길 정비사업</t>
    <phoneticPr fontId="5" type="noConversion"/>
  </si>
  <si>
    <t>산림사업</t>
    <phoneticPr fontId="5" type="noConversion"/>
  </si>
  <si>
    <t>2025년 숲길 조성관리</t>
    <phoneticPr fontId="5" type="noConversion"/>
  </si>
  <si>
    <t>2024년 맨발걷기길 조성공사</t>
    <phoneticPr fontId="5" type="noConversion"/>
  </si>
  <si>
    <t>감악산 등산로 정비사업</t>
    <phoneticPr fontId="5" type="noConversion"/>
  </si>
  <si>
    <t>031-940-4612</t>
    <phoneticPr fontId="5" type="noConversion"/>
  </si>
  <si>
    <t xml:space="preserve"> </t>
    <phoneticPr fontId="5" type="noConversion"/>
  </si>
  <si>
    <t>산림자원의 조성 및 관리에 관한 법률 제23조 1항</t>
    <phoneticPr fontId="5" type="noConversion"/>
  </si>
  <si>
    <t>감악산 사고위험지역 개선사업</t>
    <phoneticPr fontId="5" type="noConversion"/>
  </si>
  <si>
    <t>산림정원과</t>
  </si>
  <si>
    <t>031-940-4612</t>
  </si>
  <si>
    <t>감악산 힐링테마파크 재해복구사업</t>
    <phoneticPr fontId="5" type="noConversion"/>
  </si>
  <si>
    <t>유아숲체험원 조성사업</t>
  </si>
  <si>
    <t>031-940-4632</t>
  </si>
  <si>
    <t>지방계약법 시행령 제25조제1항8호사목 등</t>
  </si>
  <si>
    <t>도시자연공원구역 유지관리공사</t>
  </si>
  <si>
    <t>2025년 가로수 전지전정 연간단가공사(상반기)</t>
    <phoneticPr fontId="5" type="noConversion"/>
  </si>
  <si>
    <t>031-940-4374</t>
    <phoneticPr fontId="5" type="noConversion"/>
  </si>
  <si>
    <t>2025년 가로수 전지전정 연간단가공사(하반기)</t>
    <phoneticPr fontId="5" type="noConversion"/>
  </si>
  <si>
    <t>2025년 가로수 병해충 방제사업(1권역)</t>
    <phoneticPr fontId="5" type="noConversion"/>
  </si>
  <si>
    <t>2025년 가로수 병해충 방제사업(2권역)</t>
    <phoneticPr fontId="5" type="noConversion"/>
  </si>
  <si>
    <t>2025년 가로수 병해충 방제사업(3권역)</t>
    <phoneticPr fontId="5" type="noConversion"/>
  </si>
  <si>
    <t>2025년 가로수 병해충 방제사업(4권역)</t>
    <phoneticPr fontId="5" type="noConversion"/>
  </si>
  <si>
    <t>2025년 가로수 병해충 방제사업(5권역)</t>
    <phoneticPr fontId="5" type="noConversion"/>
  </si>
  <si>
    <t>2025년 나무은행 운영관리 연간단가공사</t>
    <phoneticPr fontId="5" type="noConversion"/>
  </si>
  <si>
    <t>위험 가로수 응급정비 연간단가공사</t>
    <phoneticPr fontId="5" type="noConversion"/>
  </si>
  <si>
    <t>031-940-4372</t>
    <phoneticPr fontId="5" type="noConversion"/>
  </si>
  <si>
    <t>가로수 보식 공사</t>
    <phoneticPr fontId="5" type="noConversion"/>
  </si>
  <si>
    <t>가로수 비료주기 공사</t>
  </si>
  <si>
    <t>가로수 보호틀정비 연간단가공사</t>
  </si>
  <si>
    <t>명품자유로 꽃길 조성 공사</t>
    <phoneticPr fontId="5" type="noConversion"/>
  </si>
  <si>
    <t>명품자유로 꽃양귀비길 조성공사</t>
  </si>
  <si>
    <t>주요도로변 꽃길 유지관리공사</t>
  </si>
  <si>
    <t>보호수 관리공사</t>
  </si>
  <si>
    <t>학교숲 조성공사</t>
  </si>
  <si>
    <t>주요도로변 가로수 및 녹지대 관리공사(1권역)</t>
    <phoneticPr fontId="5" type="noConversion"/>
  </si>
  <si>
    <t>031-940-4371</t>
    <phoneticPr fontId="5" type="noConversion"/>
  </si>
  <si>
    <t>주요도로변 가로수 및 녹지대 관리공사(2권역)</t>
    <phoneticPr fontId="5" type="noConversion"/>
  </si>
  <si>
    <t>주요도로변 가로수 및 녹지대 관리공사(3권역)</t>
  </si>
  <si>
    <t>주요도로변 가로수 및 녹지대 관리공사(4권역)</t>
  </si>
  <si>
    <t>주요도로변 가로수 및 녹지대 관리공사(5권역)</t>
  </si>
  <si>
    <t>주요도로변 가로수 및 녹지대 관리공사(6권역)</t>
  </si>
  <si>
    <t>주요도로변 가로수 및 녹지대 관리공사(7권역)</t>
  </si>
  <si>
    <t>통일로변 가로수 및 녹지대 관리공사(1권역)</t>
    <phoneticPr fontId="5" type="noConversion"/>
  </si>
  <si>
    <t>통일로변 가로수 및 녹지대 관리공사(2권역)</t>
  </si>
  <si>
    <t>소공원 시설물 보수공사</t>
    <phoneticPr fontId="5" type="noConversion"/>
  </si>
  <si>
    <t>가로숲길 조성사업</t>
    <phoneticPr fontId="5" type="noConversion"/>
  </si>
  <si>
    <t>도시숲 유지관리공사</t>
    <phoneticPr fontId="5" type="noConversion"/>
  </si>
  <si>
    <t>도시숲 병해충 방제사업</t>
    <phoneticPr fontId="5" type="noConversion"/>
  </si>
  <si>
    <t>운천천 꽃길 조성사업</t>
    <phoneticPr fontId="5" type="noConversion"/>
  </si>
  <si>
    <t>산불감시 CCTV 설치 공사</t>
  </si>
  <si>
    <t>031-940-4621</t>
  </si>
  <si>
    <t>2025년 사방사업</t>
  </si>
  <si>
    <t>031-940-4623</t>
  </si>
  <si>
    <t>2024년 7월 산림피해복구</t>
  </si>
  <si>
    <t>2025년 소나무재선충병 방제사업(1차)</t>
  </si>
  <si>
    <t>031-940-4622</t>
  </si>
  <si>
    <t>「산림자원법」제23조</t>
  </si>
  <si>
    <t>2025년  산림재해 위험수목제거 연간단가 공사</t>
  </si>
  <si>
    <t>2025년 소나무재선충병 방제사업(2차)</t>
  </si>
  <si>
    <t>「산림자원법」제24조</t>
  </si>
  <si>
    <t>2025년 참나무시들음병 방제사업</t>
  </si>
  <si>
    <t>「산림자원법」제25조</t>
  </si>
  <si>
    <t>2025년 참나무시들음병 롤트랩제거사업</t>
  </si>
  <si>
    <t>「산림자원법」제26조</t>
  </si>
  <si>
    <t>2025년 하반기 소나무재선충병 방제사업</t>
  </si>
  <si>
    <t>「산림자원법」제27조</t>
  </si>
  <si>
    <t>2025년 임도보수공사</t>
  </si>
  <si>
    <t>031-940-4624</t>
  </si>
  <si>
    <t>2025년 임도구조개량공사</t>
  </si>
  <si>
    <t>2025년 간선임도 신설공사</t>
  </si>
  <si>
    <t>율곡수목원 병해충방제사업</t>
  </si>
  <si>
    <t>031-940-4370</t>
  </si>
  <si>
    <t>율곡수목원 주제원 조성 및 유지관리공사</t>
  </si>
  <si>
    <t>율곡수목원 구절초원 정비사업</t>
  </si>
  <si>
    <t>수목원 수해 피해지 복구 공사</t>
  </si>
  <si>
    <t>031-940-4385</t>
  </si>
  <si>
    <t>건설기계 임시 공영주기장 정비</t>
    <phoneticPr fontId="5" type="noConversion"/>
  </si>
  <si>
    <t>차량등록사업소</t>
    <phoneticPr fontId="5" type="noConversion"/>
  </si>
  <si>
    <t>031-940-5911</t>
    <phoneticPr fontId="5" type="noConversion"/>
  </si>
  <si>
    <t>청사시설개선</t>
    <phoneticPr fontId="5" type="noConversion"/>
  </si>
  <si>
    <t>031-940-4797</t>
    <phoneticPr fontId="5" type="noConversion"/>
  </si>
  <si>
    <t>교하도서관 CCTV 설치</t>
    <phoneticPr fontId="5" type="noConversion"/>
  </si>
  <si>
    <t>교하도서관</t>
  </si>
  <si>
    <t>031-940-5189</t>
    <phoneticPr fontId="5" type="noConversion"/>
  </si>
  <si>
    <t>「건설산업기본법」에 따른 건설공사(같은 법에 따른 전문공사는 제외한다)로서 추정가격이 4억원 이하인 공사, 같은 법에 따른 전문공사로서 추정가격이 2억원 이하인 공사 및 그 밖의 공사 관련 법령에 따른 공사로서 추정가격이 1억6천만원 이하인 공사에 대한 계약</t>
    <phoneticPr fontId="5" type="noConversion"/>
  </si>
  <si>
    <t>해솔도서관 조명공사</t>
    <phoneticPr fontId="5" type="noConversion"/>
  </si>
  <si>
    <t>교하도서관</t>
    <phoneticPr fontId="5" type="noConversion"/>
  </si>
  <si>
    <t>031-940-5141</t>
    <phoneticPr fontId="5" type="noConversion"/>
  </si>
  <si>
    <t>「건설산업기본법」에 따른 건설공사(같은 법에 따른 전문공사는 제외한다)로서 추정가격이 4억원 이하인 공사, 같은 법에 따른 전문공사로서 추정가격이 2억원 이하인 공사 및 그 밖의 공사 관련 법령에 따른 공사로서 추정가격이 1억6천만원 이하인 공사에 대한 계약</t>
  </si>
  <si>
    <t>한빛도서관 노후환경 개선</t>
    <phoneticPr fontId="5" type="noConversion"/>
  </si>
  <si>
    <t>한울도서관 옥상 방수</t>
    <phoneticPr fontId="5" type="noConversion"/>
  </si>
  <si>
    <t>냉각탑 교체공사</t>
    <phoneticPr fontId="5" type="noConversion"/>
  </si>
  <si>
    <t>문산읍</t>
    <phoneticPr fontId="5" type="noConversion"/>
  </si>
  <si>
    <t>031-940-8002</t>
    <phoneticPr fontId="5" type="noConversion"/>
  </si>
  <si>
    <t>마정2리 도로 재포장</t>
    <phoneticPr fontId="5" type="noConversion"/>
  </si>
  <si>
    <t>031-940-8646</t>
    <phoneticPr fontId="5" type="noConversion"/>
  </si>
  <si>
    <t>운천2리 도로 정비</t>
    <phoneticPr fontId="5" type="noConversion"/>
  </si>
  <si>
    <t>선유1리 도로 재포장</t>
    <phoneticPr fontId="5" type="noConversion"/>
  </si>
  <si>
    <t>선유1리 마을안길 재포장</t>
    <phoneticPr fontId="5" type="noConversion"/>
  </si>
  <si>
    <t>선유3리 비포장도로 사리부설</t>
    <phoneticPr fontId="5" type="noConversion"/>
  </si>
  <si>
    <t>이천2리 마을안길 재포장</t>
    <phoneticPr fontId="5" type="noConversion"/>
  </si>
  <si>
    <t>이천2리 농로 개설</t>
    <phoneticPr fontId="5" type="noConversion"/>
  </si>
  <si>
    <t>장산2리 농로 재포장</t>
    <phoneticPr fontId="5" type="noConversion"/>
  </si>
  <si>
    <t>내포3리 마을안길 포장</t>
    <phoneticPr fontId="5" type="noConversion"/>
  </si>
  <si>
    <t>내포4리 마을안길 확장</t>
    <phoneticPr fontId="5" type="noConversion"/>
  </si>
  <si>
    <t>내포5리 마을안길 포장</t>
    <phoneticPr fontId="5" type="noConversion"/>
  </si>
  <si>
    <t>내포1리 배수로 정비</t>
    <phoneticPr fontId="5" type="noConversion"/>
  </si>
  <si>
    <t>2025년 접경지역 빈집정비 사업</t>
    <phoneticPr fontId="5" type="noConversion"/>
  </si>
  <si>
    <t>031-940-8630</t>
    <phoneticPr fontId="5" type="noConversion"/>
  </si>
  <si>
    <t xml:space="preserve">2025년 노후불량시설물 정비사업 </t>
    <phoneticPr fontId="5" type="noConversion"/>
  </si>
  <si>
    <t>2025년 파주형마을살리기 문산노을길 꽃밭조성 공사</t>
    <phoneticPr fontId="5" type="noConversion"/>
  </si>
  <si>
    <t>장곡1리 마을안길 재포장</t>
    <phoneticPr fontId="5" type="noConversion"/>
  </si>
  <si>
    <t>조리읍</t>
    <phoneticPr fontId="5" type="noConversion"/>
  </si>
  <si>
    <t>031-940-5307</t>
    <phoneticPr fontId="5" type="noConversion"/>
  </si>
  <si>
    <t>봉일천6리 차량 통행로 포장 정비</t>
    <phoneticPr fontId="5" type="noConversion"/>
  </si>
  <si>
    <t>자방계약법 시행령(제25조제1항제5호마목)</t>
  </si>
  <si>
    <t>장곡2리 장산천 제방도로 정비</t>
    <phoneticPr fontId="5" type="noConversion"/>
  </si>
  <si>
    <t>뇌조2리 망굴천 제방도로 포장</t>
    <phoneticPr fontId="5" type="noConversion"/>
  </si>
  <si>
    <t>031-940-5307</t>
  </si>
  <si>
    <t>장곡1리 도로 배수흄관 교체</t>
    <phoneticPr fontId="5" type="noConversion"/>
  </si>
  <si>
    <t>등원1리 농수로 U형 개거 신설(1)</t>
    <phoneticPr fontId="5" type="noConversion"/>
  </si>
  <si>
    <t>뇌조1리 농수로 정비</t>
    <phoneticPr fontId="5" type="noConversion"/>
  </si>
  <si>
    <t>오산1리 개거 파손 복구</t>
    <phoneticPr fontId="5" type="noConversion"/>
  </si>
  <si>
    <t>장곡1리 석축설치</t>
    <phoneticPr fontId="5" type="noConversion"/>
  </si>
  <si>
    <t>대원리 가로화단 울타리 설치 및 훼손관목복구</t>
    <phoneticPr fontId="5" type="noConversion"/>
  </si>
  <si>
    <t>봉일천4리 팔봉천 하상정비 및 산책로 제초</t>
    <phoneticPr fontId="5" type="noConversion"/>
  </si>
  <si>
    <t>조리읍 문화광장 활성화</t>
    <phoneticPr fontId="5" type="noConversion"/>
  </si>
  <si>
    <t>031-940-5303</t>
    <phoneticPr fontId="5" type="noConversion"/>
  </si>
  <si>
    <t>마을지원사업'활력'</t>
    <phoneticPr fontId="5" type="noConversion"/>
  </si>
  <si>
    <t>가야1리 가좌울 마을안길 재포장공사</t>
  </si>
  <si>
    <t>법원읍</t>
    <phoneticPr fontId="5" type="noConversion"/>
  </si>
  <si>
    <t>031-940-8480</t>
    <phoneticPr fontId="5" type="noConversion"/>
  </si>
  <si>
    <t>대능6리 제방 석축 정비공사</t>
  </si>
  <si>
    <t>금곡2리 구거 정비공사</t>
    <phoneticPr fontId="10" type="noConversion"/>
  </si>
  <si>
    <t>법원4리 초리골천 석축 설치공사</t>
    <phoneticPr fontId="10" type="noConversion"/>
  </si>
  <si>
    <t>대능1리 마을안길 포장공사</t>
  </si>
  <si>
    <t>법원2리 마을안길 재포장공사</t>
  </si>
  <si>
    <t>웅담2리 농로 연결공사</t>
  </si>
  <si>
    <t>대능2리 마을 골목길 재포장공사</t>
  </si>
  <si>
    <t>동문1리 마을안길 재포장공사</t>
    <phoneticPr fontId="10" type="noConversion"/>
  </si>
  <si>
    <t>금곡1리 구거 정비공사</t>
    <phoneticPr fontId="10" type="noConversion"/>
  </si>
  <si>
    <t>봉암5리 진출입로 정비공사</t>
    <phoneticPr fontId="5" type="noConversion"/>
  </si>
  <si>
    <t>파주읍</t>
    <phoneticPr fontId="5" type="noConversion"/>
  </si>
  <si>
    <t>031-940-8507</t>
    <phoneticPr fontId="5" type="noConversion"/>
  </si>
  <si>
    <t>백석5리 노후도로 재포장공사</t>
    <phoneticPr fontId="5" type="noConversion"/>
  </si>
  <si>
    <t>연풍2리 도로변 정비공사</t>
    <phoneticPr fontId="5" type="noConversion"/>
  </si>
  <si>
    <t>연풍4리 노후도로 재포장공사</t>
    <phoneticPr fontId="5" type="noConversion"/>
  </si>
  <si>
    <t>백석3리 마을안길 재포장공사</t>
    <phoneticPr fontId="5" type="noConversion"/>
  </si>
  <si>
    <t>연풍1리 마을안길 재포장공사</t>
    <phoneticPr fontId="5" type="noConversion"/>
  </si>
  <si>
    <t>향양1리 배수로 설치공사</t>
    <phoneticPr fontId="5" type="noConversion"/>
  </si>
  <si>
    <t>향양2리 마을안길 재포장공사</t>
    <phoneticPr fontId="5" type="noConversion"/>
  </si>
  <si>
    <t>연풍3리 마을안길 재포장공사</t>
    <phoneticPr fontId="5" type="noConversion"/>
  </si>
  <si>
    <t>파주4리 마을안길 재포장공사</t>
    <phoneticPr fontId="5" type="noConversion"/>
  </si>
  <si>
    <t>연풍5리 구거 정비공사</t>
    <phoneticPr fontId="5" type="noConversion"/>
  </si>
  <si>
    <t>파주4리 배수로 설치공사</t>
    <phoneticPr fontId="5" type="noConversion"/>
  </si>
  <si>
    <t>청사 창고 바닥보수 및 비가림시설 설치</t>
    <phoneticPr fontId="5" type="noConversion"/>
  </si>
  <si>
    <t>광탄면</t>
    <phoneticPr fontId="5" type="noConversion"/>
  </si>
  <si>
    <t>031-940-8144</t>
    <phoneticPr fontId="5" type="noConversion"/>
  </si>
  <si>
    <t>청사(주민자치센터) 대회의실 시설개선</t>
    <phoneticPr fontId="5" type="noConversion"/>
  </si>
  <si>
    <t>031-940-8143</t>
    <phoneticPr fontId="5" type="noConversion"/>
  </si>
  <si>
    <t>유휴지 꽃밭 조성</t>
    <phoneticPr fontId="5" type="noConversion"/>
  </si>
  <si>
    <t>031-940-8157</t>
    <phoneticPr fontId="5" type="noConversion"/>
  </si>
  <si>
    <t>하천구역 환경정화</t>
    <phoneticPr fontId="5" type="noConversion"/>
  </si>
  <si>
    <t>하천구역 예초</t>
    <phoneticPr fontId="5" type="noConversion"/>
  </si>
  <si>
    <t>031-940-8150</t>
    <phoneticPr fontId="5" type="noConversion"/>
  </si>
  <si>
    <t>산책로 및 소공원 유지관리</t>
    <phoneticPr fontId="5" type="noConversion"/>
  </si>
  <si>
    <t>도로시설물 유지보수</t>
    <phoneticPr fontId="5" type="noConversion"/>
  </si>
  <si>
    <t>마을환경 개선</t>
    <phoneticPr fontId="5" type="noConversion"/>
  </si>
  <si>
    <t>배수로 정비</t>
    <phoneticPr fontId="5" type="noConversion"/>
  </si>
  <si>
    <t>분수2리 마을안길 재포장</t>
    <phoneticPr fontId="5" type="noConversion"/>
  </si>
  <si>
    <t>발랑3리 마을안길 재포장</t>
    <phoneticPr fontId="5" type="noConversion"/>
  </si>
  <si>
    <t>마장1리 마을안길 재포장</t>
    <phoneticPr fontId="5" type="noConversion"/>
  </si>
  <si>
    <t>용미3리 마을안길 확장</t>
    <phoneticPr fontId="5" type="noConversion"/>
  </si>
  <si>
    <t>마을3리 휴게쉼터 조성</t>
    <phoneticPr fontId="5" type="noConversion"/>
  </si>
  <si>
    <t>창만5리 구거 복개</t>
    <phoneticPr fontId="5" type="noConversion"/>
  </si>
  <si>
    <t>신산1리 마을안길 재포장</t>
    <phoneticPr fontId="5" type="noConversion"/>
  </si>
  <si>
    <t>신산3리 마을안길 재포장</t>
    <phoneticPr fontId="5" type="noConversion"/>
  </si>
  <si>
    <t>발랑3리 세천 정비</t>
    <phoneticPr fontId="5" type="noConversion"/>
  </si>
  <si>
    <t>용미4리 배수로 정비</t>
    <phoneticPr fontId="5" type="noConversion"/>
  </si>
  <si>
    <t>방축1리 농업용수로 교체</t>
    <phoneticPr fontId="5" type="noConversion"/>
  </si>
  <si>
    <t>창만1리 소공원 조성</t>
    <phoneticPr fontId="5" type="noConversion"/>
  </si>
  <si>
    <t>분수1리 주민쉼터 조성</t>
    <phoneticPr fontId="5" type="noConversion"/>
  </si>
  <si>
    <t>법흥5리 도로 재포장공사</t>
    <phoneticPr fontId="5" type="noConversion"/>
  </si>
  <si>
    <t>탄현면</t>
    <phoneticPr fontId="5" type="noConversion"/>
  </si>
  <si>
    <t>031-940-8092</t>
    <phoneticPr fontId="5" type="noConversion"/>
  </si>
  <si>
    <t>법흥2리 도로 재포장공사</t>
    <phoneticPr fontId="5" type="noConversion"/>
  </si>
  <si>
    <t>문지리 도로 재포장공사</t>
    <phoneticPr fontId="5" type="noConversion"/>
  </si>
  <si>
    <t>전흥천 제방도로 재포장공사</t>
    <phoneticPr fontId="5" type="noConversion"/>
  </si>
  <si>
    <t>축현2리 도로 재포장공사</t>
    <phoneticPr fontId="5" type="noConversion"/>
  </si>
  <si>
    <t>갈현3리 농로 부분보수 공사</t>
    <phoneticPr fontId="5" type="noConversion"/>
  </si>
  <si>
    <t>성동리 도로 재포장공사</t>
    <phoneticPr fontId="5" type="noConversion"/>
  </si>
  <si>
    <t>성동리 도로 재포장공사(2)</t>
    <phoneticPr fontId="5" type="noConversion"/>
  </si>
  <si>
    <t>낙하리 마을안길 정비공사</t>
    <phoneticPr fontId="5" type="noConversion"/>
  </si>
  <si>
    <t>낙하리 석축 설치공사</t>
    <phoneticPr fontId="5" type="noConversion"/>
  </si>
  <si>
    <t>금산2리 배수로 정비공사</t>
    <phoneticPr fontId="5" type="noConversion"/>
  </si>
  <si>
    <t>낙하리 용수로 설치공사</t>
    <phoneticPr fontId="5" type="noConversion"/>
  </si>
  <si>
    <t>낙하리 배수로 정비공사(3)</t>
    <phoneticPr fontId="5" type="noConversion"/>
  </si>
  <si>
    <t>문지리 하수도 설치공사</t>
    <phoneticPr fontId="5" type="noConversion"/>
  </si>
  <si>
    <t>문지리 피양지 설치공사</t>
    <phoneticPr fontId="5" type="noConversion"/>
  </si>
  <si>
    <t>통일동산 주민 쉼터 정비공사</t>
    <phoneticPr fontId="5" type="noConversion"/>
  </si>
  <si>
    <t>031-940-8093</t>
    <phoneticPr fontId="5" type="noConversion"/>
  </si>
  <si>
    <t>영태6리 구거복개공사</t>
    <phoneticPr fontId="5" type="noConversion"/>
  </si>
  <si>
    <t>월롱면</t>
    <phoneticPr fontId="5" type="noConversion"/>
  </si>
  <si>
    <t>031-940-8565</t>
    <phoneticPr fontId="5" type="noConversion"/>
  </si>
  <si>
    <t>덕은2리 도로재포장공사</t>
    <phoneticPr fontId="5" type="noConversion"/>
  </si>
  <si>
    <t>덕은3리 마을안길포장공사</t>
    <phoneticPr fontId="5" type="noConversion"/>
  </si>
  <si>
    <t>도내4리 하수도이설공사</t>
    <phoneticPr fontId="5" type="noConversion"/>
  </si>
  <si>
    <t>덕은1리 용배수로확장공사</t>
    <phoneticPr fontId="5" type="noConversion"/>
  </si>
  <si>
    <t>영태1리 하수도이설공사</t>
    <phoneticPr fontId="5" type="noConversion"/>
  </si>
  <si>
    <t>위전3리 배수로정비공사</t>
    <phoneticPr fontId="5" type="noConversion"/>
  </si>
  <si>
    <t>능산1리 배수로정비공사</t>
    <phoneticPr fontId="5" type="noConversion"/>
  </si>
  <si>
    <t>도내4리 석축설치공사</t>
    <phoneticPr fontId="5" type="noConversion"/>
  </si>
  <si>
    <t>덕은2리 배수로설치공사</t>
    <phoneticPr fontId="5" type="noConversion"/>
  </si>
  <si>
    <t>영태6리 구거정비공사</t>
    <phoneticPr fontId="5" type="noConversion"/>
  </si>
  <si>
    <t>위전리 도로재포장공사</t>
    <phoneticPr fontId="5" type="noConversion"/>
  </si>
  <si>
    <t>도로관리과
재배정</t>
    <phoneticPr fontId="5" type="noConversion"/>
  </si>
  <si>
    <t>위전1리 보도정비공사</t>
    <phoneticPr fontId="5" type="noConversion"/>
  </si>
  <si>
    <t>청사 시설 정비</t>
    <phoneticPr fontId="5" type="noConversion"/>
  </si>
  <si>
    <t>031-940-8067</t>
    <phoneticPr fontId="5" type="noConversion"/>
  </si>
  <si>
    <t>자장리 농로 포장</t>
    <phoneticPr fontId="5" type="noConversion"/>
  </si>
  <si>
    <t>적성면</t>
    <phoneticPr fontId="5" type="noConversion"/>
  </si>
  <si>
    <t>031-940-8195</t>
    <phoneticPr fontId="5" type="noConversion"/>
  </si>
  <si>
    <t>어유지1리 우수관로 설치</t>
    <phoneticPr fontId="5" type="noConversion"/>
  </si>
  <si>
    <t>031-940-8195</t>
  </si>
  <si>
    <t>어유지2리 마을안길 포장</t>
    <phoneticPr fontId="5" type="noConversion"/>
  </si>
  <si>
    <t>율포리 농로 재포장</t>
    <phoneticPr fontId="5" type="noConversion"/>
  </si>
  <si>
    <t>구읍1리 마을안길 포장</t>
    <phoneticPr fontId="5" type="noConversion"/>
  </si>
  <si>
    <t>가월천 농로 포장</t>
    <phoneticPr fontId="5" type="noConversion"/>
  </si>
  <si>
    <t>답곡리 도로재포장 및 가드레일 설치</t>
    <phoneticPr fontId="5" type="noConversion"/>
  </si>
  <si>
    <t>주월리 하천 석축 설치</t>
    <phoneticPr fontId="5" type="noConversion"/>
  </si>
  <si>
    <t>적암리 배수로 설치</t>
    <phoneticPr fontId="5" type="noConversion"/>
  </si>
  <si>
    <t>어유지1리 구거 정비</t>
    <phoneticPr fontId="5" type="noConversion"/>
  </si>
  <si>
    <t>2025년 시설물 유지보수 연간단가공사</t>
    <phoneticPr fontId="5" type="noConversion"/>
  </si>
  <si>
    <t>율곡2리 도로 재포장공사(1)</t>
  </si>
  <si>
    <t>파평면</t>
    <phoneticPr fontId="5" type="noConversion"/>
  </si>
  <si>
    <t>031-940-8174</t>
    <phoneticPr fontId="5" type="noConversion"/>
  </si>
  <si>
    <t>눌노리 용배수로 정비공사</t>
    <phoneticPr fontId="5" type="noConversion"/>
  </si>
  <si>
    <t>031-940-8174</t>
  </si>
  <si>
    <t>눌노리 배수로 정비공사</t>
    <phoneticPr fontId="5" type="noConversion"/>
  </si>
  <si>
    <t>금파1리 도로재포장공사(2)</t>
    <phoneticPr fontId="5" type="noConversion"/>
  </si>
  <si>
    <t>금파1리 배수로 정비공사</t>
    <phoneticPr fontId="5" type="noConversion"/>
  </si>
  <si>
    <t>율곡4리 하수도 정비공사</t>
    <phoneticPr fontId="5" type="noConversion"/>
  </si>
  <si>
    <t>마산1리 배수로 정비공사</t>
    <phoneticPr fontId="5" type="noConversion"/>
  </si>
  <si>
    <t>눌노리 도로 확포장공사</t>
    <phoneticPr fontId="5" type="noConversion"/>
  </si>
  <si>
    <t>두포3리 도로 확포장 공사</t>
    <phoneticPr fontId="5" type="noConversion"/>
  </si>
  <si>
    <t>두포2리 도로포장공사</t>
    <phoneticPr fontId="5" type="noConversion"/>
  </si>
  <si>
    <t>장파2리 도로 재포장공사</t>
    <phoneticPr fontId="5" type="noConversion"/>
  </si>
  <si>
    <t>방목리 농로포장공사</t>
    <phoneticPr fontId="5" type="noConversion"/>
  </si>
  <si>
    <t>장단면</t>
    <phoneticPr fontId="5" type="noConversion"/>
  </si>
  <si>
    <t>031-940-8249</t>
    <phoneticPr fontId="5" type="noConversion"/>
  </si>
  <si>
    <t>어용리 농로포장공사</t>
    <phoneticPr fontId="5" type="noConversion"/>
  </si>
  <si>
    <t>동파리 도로정비공사</t>
    <phoneticPr fontId="5" type="noConversion"/>
  </si>
  <si>
    <t>읍내리 농로포장공사</t>
    <phoneticPr fontId="5" type="noConversion"/>
  </si>
  <si>
    <t>노상리 농로정비공사</t>
    <phoneticPr fontId="5" type="noConversion"/>
  </si>
  <si>
    <t>송산리 농로포장공사(1)</t>
    <phoneticPr fontId="5" type="noConversion"/>
  </si>
  <si>
    <t>송산리 농로포장공사(2)</t>
    <phoneticPr fontId="5" type="noConversion"/>
  </si>
  <si>
    <t>송산리 농로포장공사(3)</t>
    <phoneticPr fontId="5" type="noConversion"/>
  </si>
  <si>
    <t>점원리 농로포장공사(1)</t>
    <phoneticPr fontId="5" type="noConversion"/>
  </si>
  <si>
    <t>조산리 농로포장공사(1)</t>
    <phoneticPr fontId="5" type="noConversion"/>
  </si>
  <si>
    <t>당하동,와동동 마을안길 포장공사</t>
    <phoneticPr fontId="5" type="noConversion"/>
  </si>
  <si>
    <t>운정1동</t>
    <phoneticPr fontId="5" type="noConversion"/>
  </si>
  <si>
    <t>031-820-7702</t>
    <phoneticPr fontId="5" type="noConversion"/>
  </si>
  <si>
    <t>상지석동(2통) 농로 포장</t>
    <phoneticPr fontId="5" type="noConversion"/>
  </si>
  <si>
    <t>운정4동</t>
    <phoneticPr fontId="5" type="noConversion"/>
  </si>
  <si>
    <t>031-820-7104</t>
    <phoneticPr fontId="5" type="noConversion"/>
  </si>
  <si>
    <t>야당동(11통) 도로 포장</t>
    <phoneticPr fontId="5" type="noConversion"/>
  </si>
  <si>
    <t>초롱꽃공원 맨발(지압)길 조성</t>
    <phoneticPr fontId="5" type="noConversion"/>
  </si>
  <si>
    <t>운정6동</t>
    <phoneticPr fontId="5" type="noConversion"/>
  </si>
  <si>
    <t>031-820-7214</t>
    <phoneticPr fontId="5" type="noConversion"/>
  </si>
  <si>
    <t>초롱꽃공원 꽃밭 조성</t>
    <phoneticPr fontId="5" type="noConversion"/>
  </si>
  <si>
    <t>동청사 방수공사</t>
    <phoneticPr fontId="5" type="noConversion"/>
  </si>
  <si>
    <t>금촌1동</t>
    <phoneticPr fontId="5" type="noConversion"/>
  </si>
  <si>
    <t>031-940-8202</t>
    <phoneticPr fontId="5" type="noConversion"/>
  </si>
  <si>
    <t>지방계약법 시행령(제25조제1항제5호가목)</t>
    <phoneticPr fontId="5" type="noConversion"/>
  </si>
  <si>
    <t>태양광인버터교체</t>
    <phoneticPr fontId="5" type="noConversion"/>
  </si>
  <si>
    <t>금촌2동</t>
    <phoneticPr fontId="5" type="noConversion"/>
  </si>
  <si>
    <t>031-940-8226</t>
    <phoneticPr fontId="5" type="noConversion"/>
  </si>
  <si>
    <t>자방계약법 시행령(제25조제1항제5호마목)</t>
    <phoneticPr fontId="5" type="noConversion"/>
  </si>
  <si>
    <t>지하주차장 유인팬 설치</t>
    <phoneticPr fontId="5" type="noConversion"/>
  </si>
  <si>
    <t>공릉천 입구 보행도로 설치</t>
    <phoneticPr fontId="5" type="noConversion"/>
  </si>
  <si>
    <t>재난대비 장비임차</t>
    <phoneticPr fontId="5" type="noConversion"/>
  </si>
  <si>
    <t>금촌3동</t>
    <phoneticPr fontId="5" type="noConversion"/>
  </si>
  <si>
    <t>031-940-8752</t>
    <phoneticPr fontId="5" type="noConversion"/>
  </si>
  <si>
    <t>영농대비 장비임차</t>
    <phoneticPr fontId="5" type="noConversion"/>
  </si>
  <si>
    <t>마을안길 포장</t>
    <phoneticPr fontId="5" type="noConversion"/>
  </si>
  <si>
    <t>전기 온수기 교체</t>
    <phoneticPr fontId="5" type="noConversion"/>
  </si>
  <si>
    <t>031-940-8753</t>
    <phoneticPr fontId="5" type="noConversion"/>
  </si>
  <si>
    <t>청사외벽 방수 공사</t>
    <phoneticPr fontId="5" type="noConversion"/>
  </si>
  <si>
    <t>화재 수신기 교체</t>
    <phoneticPr fontId="5" type="noConversion"/>
  </si>
  <si>
    <t>비고</t>
    <phoneticPr fontId="5" type="noConversion"/>
  </si>
  <si>
    <t>자체조달</t>
    <phoneticPr fontId="4" type="noConversion"/>
  </si>
  <si>
    <t>공사명</t>
    <phoneticPr fontId="5" type="noConversion"/>
  </si>
  <si>
    <t>발주도급금액</t>
    <phoneticPr fontId="5" type="noConversion"/>
  </si>
  <si>
    <t xml:space="preserve">조달방식 </t>
    <phoneticPr fontId="5" type="noConversion"/>
  </si>
  <si>
    <t>발주월</t>
    <phoneticPr fontId="5" type="noConversion"/>
  </si>
  <si>
    <t>발주년도</t>
    <phoneticPr fontId="5" type="noConversion"/>
  </si>
  <si>
    <t>부서명</t>
    <phoneticPr fontId="5" type="noConversion"/>
  </si>
  <si>
    <t>전화번호</t>
    <phoneticPr fontId="5" type="noConversion"/>
  </si>
  <si>
    <t>전환</t>
    <phoneticPr fontId="5" type="noConversion"/>
  </si>
  <si>
    <t>법원읍 초리골 도로확포장공사(2차분)</t>
    <phoneticPr fontId="5" type="noConversion"/>
  </si>
  <si>
    <t>연락처</t>
    <phoneticPr fontId="5" type="noConversion"/>
  </si>
  <si>
    <t>계속비
전환여부</t>
    <phoneticPr fontId="5" type="noConversion"/>
  </si>
  <si>
    <t>국고보조금액</t>
    <phoneticPr fontId="5" type="noConversion"/>
  </si>
  <si>
    <t>총부기금액</t>
    <phoneticPr fontId="5" type="noConversion"/>
  </si>
  <si>
    <t>전년도 집행금액</t>
    <phoneticPr fontId="5" type="noConversion"/>
  </si>
  <si>
    <t>집행잔액</t>
    <phoneticPr fontId="5" type="noConversion"/>
  </si>
  <si>
    <t>금년도 집행금액</t>
    <phoneticPr fontId="5" type="noConversion"/>
  </si>
  <si>
    <t>2025년도 발주계획(장기계속공사)</t>
    <phoneticPr fontId="5" type="noConversion"/>
  </si>
  <si>
    <t xml:space="preserve">발주년도 </t>
    <phoneticPr fontId="5" type="noConversion"/>
  </si>
  <si>
    <t>조달방식</t>
    <phoneticPr fontId="5" type="noConversion"/>
  </si>
  <si>
    <t>연 3회 제초 및 수목 정리 등</t>
    <phoneticPr fontId="5" type="noConversion"/>
  </si>
  <si>
    <t>청사 조경식물 관리</t>
    <phoneticPr fontId="5" type="noConversion"/>
  </si>
  <si>
    <t xml:space="preserve">매월 승강기 관리 </t>
    <phoneticPr fontId="5" type="noConversion"/>
  </si>
  <si>
    <t>청사 승강기 관리 용역</t>
    <phoneticPr fontId="5" type="noConversion"/>
  </si>
  <si>
    <t>매월 중수처리시설 관리</t>
    <phoneticPr fontId="5" type="noConversion"/>
  </si>
  <si>
    <t>청사 중수처리시설 관리</t>
    <phoneticPr fontId="5" type="noConversion"/>
  </si>
  <si>
    <t>매월 청사 소독</t>
    <phoneticPr fontId="5" type="noConversion"/>
  </si>
  <si>
    <t>청사 소독 용역</t>
    <phoneticPr fontId="5" type="noConversion"/>
  </si>
  <si>
    <t>매월 소방 정검 등</t>
    <phoneticPr fontId="5" type="noConversion"/>
  </si>
  <si>
    <t>청사 소방 방재 용역</t>
    <phoneticPr fontId="5" type="noConversion"/>
  </si>
  <si>
    <t>전기 시설물 관리</t>
    <phoneticPr fontId="5" type="noConversion"/>
  </si>
  <si>
    <t>청사 전기시설 관리 용역</t>
    <phoneticPr fontId="5" type="noConversion"/>
  </si>
  <si>
    <t>지하1층~지상3층 청소</t>
    <phoneticPr fontId="5" type="noConversion"/>
  </si>
  <si>
    <t>청사 청소 용역</t>
    <phoneticPr fontId="5" type="noConversion"/>
  </si>
  <si>
    <t>청사방호</t>
    <phoneticPr fontId="5" type="noConversion"/>
  </si>
  <si>
    <t>청사 무인경비 용역</t>
    <phoneticPr fontId="5" type="noConversion"/>
  </si>
  <si>
    <t>정수기, 비데, 공기청정기 등 16대</t>
    <phoneticPr fontId="5" type="noConversion"/>
  </si>
  <si>
    <t>청사 정수기 등 렌탈 용역</t>
    <phoneticPr fontId="5" type="noConversion"/>
  </si>
  <si>
    <t>72대 관리 및 청소</t>
    <phoneticPr fontId="5" type="noConversion"/>
  </si>
  <si>
    <t>청사 냉난방기 관리 용역</t>
    <phoneticPr fontId="5" type="noConversion"/>
  </si>
  <si>
    <t>청사안전과리  용역</t>
    <phoneticPr fontId="5" type="noConversion"/>
  </si>
  <si>
    <t>청사 무인경비스스템 용역</t>
    <phoneticPr fontId="5" type="noConversion"/>
  </si>
  <si>
    <t>주민자치센터 승강기 유지관리</t>
    <phoneticPr fontId="5" type="noConversion"/>
  </si>
  <si>
    <t>청사 승강기 표준유지관리 용역</t>
    <phoneticPr fontId="5" type="noConversion"/>
  </si>
  <si>
    <t>청사 소방시설 점검 및 안전관리</t>
    <phoneticPr fontId="5" type="noConversion"/>
  </si>
  <si>
    <t>청사 소방안전관리 용역</t>
    <phoneticPr fontId="5" type="noConversion"/>
  </si>
  <si>
    <t>전기설비 정기점검 및 안전관리</t>
    <phoneticPr fontId="5" type="noConversion"/>
  </si>
  <si>
    <t>청사 전기안전관리자 선임 용역</t>
    <phoneticPr fontId="5" type="noConversion"/>
  </si>
  <si>
    <t>공중화장실 유지관리(1층)</t>
    <phoneticPr fontId="5" type="noConversion"/>
  </si>
  <si>
    <t>금촌통일시장 공중화장실 청소용역</t>
    <phoneticPr fontId="5" type="noConversion"/>
  </si>
  <si>
    <t>동청사 방역</t>
    <phoneticPr fontId="5" type="noConversion"/>
  </si>
  <si>
    <t>동청사 바닥청소</t>
    <phoneticPr fontId="5" type="noConversion"/>
  </si>
  <si>
    <t>청사 바닥청소 용역</t>
    <phoneticPr fontId="5" type="noConversion"/>
  </si>
  <si>
    <t>동청사 승강기 유지관리</t>
    <phoneticPr fontId="5" type="noConversion"/>
  </si>
  <si>
    <t>승강기안전관리 용역</t>
    <phoneticPr fontId="5" type="noConversion"/>
  </si>
  <si>
    <t>동청사 무인경비</t>
    <phoneticPr fontId="5" type="noConversion"/>
  </si>
  <si>
    <t>무인경비시스템 용역</t>
    <phoneticPr fontId="5" type="noConversion"/>
  </si>
  <si>
    <t>동청사 전기안전관리</t>
    <phoneticPr fontId="5" type="noConversion"/>
  </si>
  <si>
    <t>전기안전관리 용역</t>
    <phoneticPr fontId="5" type="noConversion"/>
  </si>
  <si>
    <t>행사운영 및 홍보</t>
    <phoneticPr fontId="5" type="noConversion"/>
  </si>
  <si>
    <t>새봄맞이 건강걷기 대회</t>
    <phoneticPr fontId="5" type="noConversion"/>
  </si>
  <si>
    <t>운정2동</t>
    <phoneticPr fontId="5" type="noConversion"/>
  </si>
  <si>
    <t>출입통제 및 방범</t>
    <phoneticPr fontId="5" type="noConversion"/>
  </si>
  <si>
    <t>교하동 주민자치센터 무인경비 용역</t>
    <phoneticPr fontId="5" type="noConversion"/>
  </si>
  <si>
    <t>교하동</t>
    <phoneticPr fontId="5" type="noConversion"/>
  </si>
  <si>
    <t>교하동 청사 무인경비 용역</t>
    <phoneticPr fontId="5" type="noConversion"/>
  </si>
  <si>
    <t>대성동 태극기(18m*12m) 맞춤 제작</t>
    <phoneticPr fontId="5" type="noConversion"/>
  </si>
  <si>
    <t>대성동 태극기 제작</t>
    <phoneticPr fontId="5" type="noConversion"/>
  </si>
  <si>
    <t>소공원 관리, 풀깎기 및 관목류 관리</t>
    <phoneticPr fontId="5" type="noConversion"/>
  </si>
  <si>
    <t>민북관광노선 소공원 관리</t>
    <phoneticPr fontId="5" type="noConversion"/>
  </si>
  <si>
    <t xml:space="preserve">파평면행정복지센터 무인경비 </t>
  </si>
  <si>
    <t>파평면행정복지센터 승강기안전관리 대행</t>
  </si>
  <si>
    <t>청사 승강기안전관리 대행 용역</t>
    <phoneticPr fontId="5" type="noConversion"/>
  </si>
  <si>
    <t>파평면행정복지센터 전기안전관리 대행</t>
  </si>
  <si>
    <t>청사 전기안전관리 대행 용역</t>
    <phoneticPr fontId="5" type="noConversion"/>
  </si>
  <si>
    <t>파평면행정복지센터 청소 용역</t>
  </si>
  <si>
    <t>청사 청소용역</t>
    <phoneticPr fontId="5" type="noConversion"/>
  </si>
  <si>
    <t>파평면행정복지센터 소방안전관리 대행</t>
  </si>
  <si>
    <t>청사 소방안전관리 대행 용역</t>
    <phoneticPr fontId="5" type="noConversion"/>
  </si>
  <si>
    <t>설마천계곡 불법행위 단속 및 정화</t>
  </si>
  <si>
    <t>설마천계곡 환경정화 위탁관리</t>
  </si>
  <si>
    <t>적성면</t>
  </si>
  <si>
    <t>퇴골계곡 불법행위 단속 및 정화</t>
  </si>
  <si>
    <t>퇴골계곡 환경정화 위탁관리</t>
  </si>
  <si>
    <t>공중화장실 3개소 청소 및 소독</t>
  </si>
  <si>
    <t>공중화장실 위탁관리</t>
  </si>
  <si>
    <t>하천불법행위 단속</t>
  </si>
  <si>
    <t>임진강 낚시 등 불법행위 단속용역</t>
  </si>
  <si>
    <t>행정복지센터 냉난방기 관리</t>
    <phoneticPr fontId="5" type="noConversion"/>
  </si>
  <si>
    <t>적성면 냉난방기 관리 대행 용역</t>
    <phoneticPr fontId="5" type="noConversion"/>
  </si>
  <si>
    <t>행정복지센터 및 문화센터 소독 및 방제</t>
    <phoneticPr fontId="5" type="noConversion"/>
  </si>
  <si>
    <t>적성면 소독 및 방제 용역</t>
    <phoneticPr fontId="5" type="noConversion"/>
  </si>
  <si>
    <t>행정복지센터 및 문화센터 승강기 안전관리 대행</t>
    <phoneticPr fontId="5" type="noConversion"/>
  </si>
  <si>
    <t>적성면 승강기 안전관리 대행 용역</t>
    <phoneticPr fontId="5" type="noConversion"/>
  </si>
  <si>
    <t>행정복지센터 및 문화센터 소방시설 안전관리 대행</t>
    <phoneticPr fontId="5" type="noConversion"/>
  </si>
  <si>
    <t>적성면 소방시설 안전관리 대행 용역</t>
    <phoneticPr fontId="5" type="noConversion"/>
  </si>
  <si>
    <t>행정복지센터 및 문화센터 전기시설 안전관리 대행</t>
    <phoneticPr fontId="5" type="noConversion"/>
  </si>
  <si>
    <t>적성면 전기시설 안전관리 대행 용역</t>
    <phoneticPr fontId="5" type="noConversion"/>
  </si>
  <si>
    <t>행정복지센터 및 문화센터 무인경비</t>
    <phoneticPr fontId="5" type="noConversion"/>
  </si>
  <si>
    <t>적성면 무인경비 용역</t>
    <phoneticPr fontId="5" type="noConversion"/>
  </si>
  <si>
    <t>장비임차, 방송제작 등 행사진행</t>
  </si>
  <si>
    <t>2025년 월롱면 주민총회 행사운영 및 방송제작 용역</t>
  </si>
  <si>
    <t>월롱면</t>
  </si>
  <si>
    <t>장비임차 등 행사진행</t>
  </si>
  <si>
    <t>제4회 월롱산 철쭉제 행사용역</t>
  </si>
  <si>
    <t>안전관리 대행</t>
    <phoneticPr fontId="5" type="noConversion"/>
  </si>
  <si>
    <t>청사 승강기 안전관리 대행 용역</t>
    <phoneticPr fontId="5" type="noConversion"/>
  </si>
  <si>
    <t>방역 및 소독</t>
    <phoneticPr fontId="5" type="noConversion"/>
  </si>
  <si>
    <t>청사 방역 및 소독용역</t>
    <phoneticPr fontId="5" type="noConversion"/>
  </si>
  <si>
    <t>무인경비시스템</t>
    <phoneticPr fontId="5" type="noConversion"/>
  </si>
  <si>
    <t>청사 무인경비시스템 용역</t>
    <phoneticPr fontId="5" type="noConversion"/>
  </si>
  <si>
    <t>전기안전관리 대행</t>
    <phoneticPr fontId="5" type="noConversion"/>
  </si>
  <si>
    <t>청사 전기안전관리 대행용역</t>
    <phoneticPr fontId="5" type="noConversion"/>
  </si>
  <si>
    <t>소방시설 점검 및 안전관리</t>
    <phoneticPr fontId="5" type="noConversion"/>
  </si>
  <si>
    <t>청사 소방시설 점검 및 안전관리 대행용역</t>
    <phoneticPr fontId="5" type="noConversion"/>
  </si>
  <si>
    <t>청사 소독</t>
    <phoneticPr fontId="5" type="noConversion"/>
  </si>
  <si>
    <t>청사 냉난방기 유지보수</t>
    <phoneticPr fontId="5" type="noConversion"/>
  </si>
  <si>
    <t>청사 냉난방기 유지보수 용역</t>
    <phoneticPr fontId="5" type="noConversion"/>
  </si>
  <si>
    <t>청사 소방시설 안전관리</t>
    <phoneticPr fontId="5" type="noConversion"/>
  </si>
  <si>
    <t>청사 소방시설 안전관리 용역</t>
    <phoneticPr fontId="5" type="noConversion"/>
  </si>
  <si>
    <t>청사 승강기 안전관리</t>
    <phoneticPr fontId="5" type="noConversion"/>
  </si>
  <si>
    <t>청사 승강기 안전관리 용역</t>
    <phoneticPr fontId="5" type="noConversion"/>
  </si>
  <si>
    <t>청사 전기안전관리</t>
    <phoneticPr fontId="5" type="noConversion"/>
  </si>
  <si>
    <t>청사 전기안전관리 용역</t>
    <phoneticPr fontId="5" type="noConversion"/>
  </si>
  <si>
    <t>청사 소방안전 용역</t>
    <phoneticPr fontId="5" type="noConversion"/>
  </si>
  <si>
    <t>광탄면행정복지센터 무인경비(주민자치센터 포함 )</t>
    <phoneticPr fontId="5" type="noConversion"/>
  </si>
  <si>
    <t>주민자치센터 승강기 정기유지관리 및 안전, 사고예방관리</t>
    <phoneticPr fontId="5" type="noConversion"/>
  </si>
  <si>
    <t>주민자치센터 승강기 유지관리 용역</t>
    <phoneticPr fontId="5" type="noConversion"/>
  </si>
  <si>
    <t>청사 조경관리</t>
    <phoneticPr fontId="5" type="noConversion"/>
  </si>
  <si>
    <t>청사 조경관리 용역</t>
  </si>
  <si>
    <t>파주읍</t>
  </si>
  <si>
    <t>청사 안전용역</t>
    <phoneticPr fontId="5" type="noConversion"/>
  </si>
  <si>
    <t>파주읍 청사 무인경비시스템 용역</t>
  </si>
  <si>
    <t>파주읍 청사 방제 및 소독용역</t>
  </si>
  <si>
    <t>파주읍 청사 승강기 안전관리점검 용역</t>
  </si>
  <si>
    <t>파주읍 청사 소방시설 안전관리점검 용역</t>
  </si>
  <si>
    <t>파주읍 청사 전기시설 안전관리점검 용역</t>
  </si>
  <si>
    <t>구조물 설계용역</t>
    <phoneticPr fontId="5" type="noConversion"/>
  </si>
  <si>
    <t>도로 포장 설계용역</t>
    <phoneticPr fontId="5" type="noConversion"/>
  </si>
  <si>
    <t>백석3리 마을안길 정비공사</t>
    <phoneticPr fontId="5" type="noConversion"/>
  </si>
  <si>
    <t>공릉수변광장 화장실 청소(10개월)</t>
    <phoneticPr fontId="5" type="noConversion"/>
  </si>
  <si>
    <t>공릉수변광장 화장실 청소 용역</t>
    <phoneticPr fontId="5" type="noConversion"/>
  </si>
  <si>
    <t>공릉천변 예초 및 꽃밭 조성(예초 33,000㎡, 꽃밭 조성 5,300㎡)</t>
    <phoneticPr fontId="5" type="noConversion"/>
  </si>
  <si>
    <t>2025년 공릉천변 예초 및 꽃밭 조성 용역</t>
    <phoneticPr fontId="5" type="noConversion"/>
  </si>
  <si>
    <t>청사 방역 및 소독</t>
    <phoneticPr fontId="5" type="noConversion"/>
  </si>
  <si>
    <t>2025년 조리읍 행정복지센터 청사 소독 용역</t>
    <phoneticPr fontId="5" type="noConversion"/>
  </si>
  <si>
    <t>청사 무인경비</t>
    <phoneticPr fontId="5" type="noConversion"/>
  </si>
  <si>
    <t>2025년 조리읍 행정복지센터 무인경비용역</t>
    <phoneticPr fontId="5" type="noConversion"/>
  </si>
  <si>
    <t>청사 내 소방시설 안전관리</t>
    <phoneticPr fontId="5" type="noConversion"/>
  </si>
  <si>
    <t>2025년 조리읍 행정복지센터 소방시설 안전관리 대행용역</t>
    <phoneticPr fontId="5" type="noConversion"/>
  </si>
  <si>
    <t>청사 내 승강기(2대) 안전관리</t>
    <phoneticPr fontId="5" type="noConversion"/>
  </si>
  <si>
    <t>2025년 조리읍 행정복지센터 승강기 안전관리 대행용역</t>
    <phoneticPr fontId="5" type="noConversion"/>
  </si>
  <si>
    <t>청사 내 전기시설 안전관리</t>
    <phoneticPr fontId="5" type="noConversion"/>
  </si>
  <si>
    <t>2025년 조리읍 행정복지센터 전기 안전관리 대행용역</t>
    <phoneticPr fontId="5" type="noConversion"/>
  </si>
  <si>
    <t>청사 청소</t>
    <phoneticPr fontId="5" type="noConversion"/>
  </si>
  <si>
    <t>2025년 조리읍 행정복지센터 청사 청소 용역</t>
    <phoneticPr fontId="5" type="noConversion"/>
  </si>
  <si>
    <t>대형트리 및 기타장비 설치 1식</t>
    <phoneticPr fontId="5" type="noConversion"/>
  </si>
  <si>
    <t>2024년 문산노을길 크리스마스트리 설치</t>
    <phoneticPr fontId="5" type="noConversion"/>
  </si>
  <si>
    <t>무대장비 1식 등</t>
    <phoneticPr fontId="5" type="noConversion"/>
  </si>
  <si>
    <t>2024년 선유마을축제 행사진행</t>
    <phoneticPr fontId="5" type="noConversion"/>
  </si>
  <si>
    <t>PPT 제작 및 송출, 음향장비 운영 등</t>
    <phoneticPr fontId="5" type="noConversion"/>
  </si>
  <si>
    <t>2025년 문산읍 주민총회</t>
    <phoneticPr fontId="5" type="noConversion"/>
  </si>
  <si>
    <t>교하도서관 브라우징룸 전시</t>
  </si>
  <si>
    <t>교하도서관 브라우징룸 전시 용역</t>
  </si>
  <si>
    <t>교하도서관 분관 3개소 조경관리</t>
  </si>
  <si>
    <t>교하도서관 분관(한빛, 해솔, 한울) 조경관리 용역</t>
  </si>
  <si>
    <t>책배달 서비스 운영 지원</t>
    <phoneticPr fontId="5" type="noConversion"/>
  </si>
  <si>
    <t>교하도서관 소극장 프로젝터, 스크린 등 유지보수</t>
  </si>
  <si>
    <t>교하도서관 소극장 유지보수</t>
  </si>
  <si>
    <t>파주시도서관 19개소 통합 소식지 제작</t>
    <phoneticPr fontId="5" type="noConversion"/>
  </si>
  <si>
    <t>파주시도서관 월간 통합소식지 「PLAY」 제작 용역</t>
  </si>
  <si>
    <t xml:space="preserve">교하도서관 분관 3개소 CCTV 유지보수 </t>
    <phoneticPr fontId="5" type="noConversion"/>
  </si>
  <si>
    <t xml:space="preserve">2025년 교하도서관 분관(한빛,해솔,한울) CCTV 유지보수 </t>
    <phoneticPr fontId="5" type="noConversion"/>
  </si>
  <si>
    <t>교하도서관 및 분관 4개소 이용자PC 유지보수</t>
    <phoneticPr fontId="5" type="noConversion"/>
  </si>
  <si>
    <t xml:space="preserve">2025년 교하도서관 전산장비 유지보수 </t>
    <phoneticPr fontId="5" type="noConversion"/>
  </si>
  <si>
    <t xml:space="preserve">교하도서관 분관 3개소 UPS 유지보수  </t>
  </si>
  <si>
    <t xml:space="preserve">2025년 교하도서관 분관(한빛, 해솔, 한울) UPS 유지보수 </t>
    <phoneticPr fontId="5" type="noConversion"/>
  </si>
  <si>
    <t>교하도서관 및 분관 4개소 RFID 기기 유지보수</t>
  </si>
  <si>
    <t xml:space="preserve">2025년 교하도서관 및 분관(한빛,해솔,한울,탄현) RFID기기 유지보수 </t>
    <phoneticPr fontId="5" type="noConversion"/>
  </si>
  <si>
    <t>영어전자책 구독 및 플랫폼 운영</t>
  </si>
  <si>
    <t>2025년 한빛도서관 영어전자책 구독 서비스 용역</t>
    <phoneticPr fontId="5" type="noConversion"/>
  </si>
  <si>
    <t>가상동화체험시스템 장비 유지보수</t>
  </si>
  <si>
    <t>2025년 교하도서관 가상동화체험 유지보수 용역</t>
    <phoneticPr fontId="5" type="noConversion"/>
  </si>
  <si>
    <t>교하도서관 분관 3개소 무인경비 관리</t>
  </si>
  <si>
    <t>2025년도 교하도서관 분관(한빛, 해솔, 한울) 무인경비 관리용역</t>
    <phoneticPr fontId="5" type="noConversion"/>
  </si>
  <si>
    <t>교하도서관 분관 3개소 방역 및 소독 관리대행</t>
  </si>
  <si>
    <t>2025년도 교하도서관 분관(한빛, 해솔, 한울) 방역 및 소독관리 대행 용역</t>
    <phoneticPr fontId="5" type="noConversion"/>
  </si>
  <si>
    <t>교하도서관 분관 3개소 승강기 안전관리대행</t>
  </si>
  <si>
    <t>2025년도 교하도서관 분관(한빛, 해솔, 한울) 승강기안전관리 대행 용역</t>
    <phoneticPr fontId="5" type="noConversion"/>
  </si>
  <si>
    <t>교하도서관 분관 3개소 전기안전관리대행</t>
  </si>
  <si>
    <t>2025년도 교하도석관 분관(한빛, 해솔, 한울) 전기안전관리 대행 용역</t>
    <phoneticPr fontId="5" type="noConversion"/>
  </si>
  <si>
    <t>교하도서관 분관 3개소 소방시설안전관리대행</t>
  </si>
  <si>
    <t>2025년도 교하도서관 분관(한빛, 해솔, 한울) 소방시설안전관리 대행 용역</t>
    <phoneticPr fontId="5" type="noConversion"/>
  </si>
  <si>
    <t>스튜디오 유지보수</t>
    <phoneticPr fontId="5" type="noConversion"/>
  </si>
  <si>
    <t>스튜디오 장비 유지보수</t>
    <phoneticPr fontId="5" type="noConversion"/>
  </si>
  <si>
    <t>중앙도서관</t>
    <phoneticPr fontId="5" type="noConversion"/>
  </si>
  <si>
    <t>청소</t>
    <phoneticPr fontId="5" type="noConversion"/>
  </si>
  <si>
    <t>중앙도서관 분관 청소용역</t>
    <phoneticPr fontId="5" type="noConversion"/>
  </si>
  <si>
    <t>방제 및 소독</t>
  </si>
  <si>
    <t>중앙도서관 방제 및 소독 용역</t>
  </si>
  <si>
    <t>무인경비</t>
  </si>
  <si>
    <t>중앙도서관(분관포함5곳) 무인경비 관리용역</t>
    <phoneticPr fontId="5" type="noConversion"/>
  </si>
  <si>
    <t>체험동화마을 동화구연시스템 유지보수</t>
  </si>
  <si>
    <t xml:space="preserve">문산도서관 체험동화마을 동화구연시스템 유지보수 용역 계약 </t>
    <phoneticPr fontId="5" type="noConversion"/>
  </si>
  <si>
    <t>화분 및 오브제 관리</t>
    <phoneticPr fontId="5" type="noConversion"/>
  </si>
  <si>
    <t>중앙 화분 및 오브제 관리</t>
    <phoneticPr fontId="5" type="noConversion"/>
  </si>
  <si>
    <t>승강기 유지관리</t>
  </si>
  <si>
    <t>중앙도서관 승강기 유지관리 용역</t>
  </si>
  <si>
    <t>소방안전관리 업무대행</t>
  </si>
  <si>
    <t>중앙도서관 소방안전관리 업무대행 용역</t>
  </si>
  <si>
    <t>전기안전관리</t>
  </si>
  <si>
    <t>중앙도서관 전기안전관리대행 용역</t>
    <phoneticPr fontId="5" type="noConversion"/>
  </si>
  <si>
    <t>기록화사업 연구용역비</t>
    <phoneticPr fontId="5" type="noConversion"/>
  </si>
  <si>
    <t>파주 임진강변 마을 기록화 사업</t>
    <phoneticPr fontId="5" type="noConversion"/>
  </si>
  <si>
    <t>디자인비 및 인쇄비</t>
    <phoneticPr fontId="5" type="noConversion"/>
  </si>
  <si>
    <t>성매매 집결지 기록사업</t>
    <phoneticPr fontId="5" type="noConversion"/>
  </si>
  <si>
    <t>디자인비, 편집비, 인쇄비</t>
    <phoneticPr fontId="5" type="noConversion"/>
  </si>
  <si>
    <t>기록사업책자 발간</t>
    <phoneticPr fontId="5" type="noConversion"/>
  </si>
  <si>
    <t>연풍리 및 성매매집결지, 봉일천4리 공간기록 용역</t>
    <phoneticPr fontId="5" type="noConversion"/>
  </si>
  <si>
    <t>공간기록 사업용역</t>
    <phoneticPr fontId="5" type="noConversion"/>
  </si>
  <si>
    <t>윈도우 11 업그레이드 용역</t>
    <phoneticPr fontId="5" type="noConversion"/>
  </si>
  <si>
    <t>정보시스템 운영체제 교체</t>
    <phoneticPr fontId="5" type="noConversion"/>
  </si>
  <si>
    <t>도서정보시스템, 도서관리시스템, 전산장비, 네트워크 등 통합 유지보수</t>
  </si>
  <si>
    <t>도서 정보시스템 통합 유지관리</t>
    <phoneticPr fontId="5" type="noConversion"/>
  </si>
  <si>
    <t>100톤 1대, 12톤 2대</t>
  </si>
  <si>
    <t>2025년 율곡수목원 하수처리시설 유지관리 용역</t>
  </si>
  <si>
    <t>방문자센터, 하수처리시설</t>
  </si>
  <si>
    <t>2025년 율곡수목원 전기안전관리 대행 용역</t>
  </si>
  <si>
    <t>방문자센터, 생태학습장</t>
  </si>
  <si>
    <t>2025년 율곡수목원 무인경비 용역</t>
  </si>
  <si>
    <t>방문자센터 2층 승강기</t>
  </si>
  <si>
    <t>2025년 율곡수목원 승강기 유지관리 용역</t>
  </si>
  <si>
    <t>구절초원 10,000㎡</t>
  </si>
  <si>
    <t>율곡수목원 구절초원 정비사업 실시설계용역</t>
  </si>
  <si>
    <t>간선임도 신설공사 감리용역</t>
  </si>
  <si>
    <t>2025년 간선임도 신설공사 감리용역</t>
  </si>
  <si>
    <t>간선임도 신설공사 실시설계 용역</t>
  </si>
  <si>
    <t>2025년 간선임도 신설공사 실시설계 용역</t>
  </si>
  <si>
    <t>임도구조개량공사 감리용역</t>
  </si>
  <si>
    <t>2025년 임도구조개량공사 감리용역</t>
  </si>
  <si>
    <t>임도구조개량공사 실시설계 용역</t>
  </si>
  <si>
    <t>2025년 임도구조개량공사 실시설계 용역</t>
  </si>
  <si>
    <t>2024년 산지구분도 DB정비 및 유지관리용역</t>
  </si>
  <si>
    <t>농업부산물 파쇄사업</t>
  </si>
  <si>
    <t>2025년 농업부산물 파쇄사업</t>
  </si>
  <si>
    <t>2025년 산림보호센터 및 산불대응센터 무인경비 근태시스템 용역</t>
  </si>
  <si>
    <t>소나무재선충병 방제사업 감리</t>
  </si>
  <si>
    <t>2025년 하반기 소나무재선충병 방제사업 감리용역</t>
  </si>
  <si>
    <t>소나무재선충병 방제사업 실시설계 용역</t>
  </si>
  <si>
    <t>2025년 하반기 소나무재선충병 방제사업 실시설계 용역</t>
  </si>
  <si>
    <t>산림병해충 지상방제</t>
  </si>
  <si>
    <t>2025년 일반 및 돌발 산림병해충 지상방제</t>
  </si>
  <si>
    <t>참나무시들음병 방제사업 감리용역</t>
  </si>
  <si>
    <t>2025년 참나무시들음병 방제사업 감리용역</t>
  </si>
  <si>
    <t>참나무시들음병 방제사업 실시설계</t>
  </si>
  <si>
    <t>2025년 참나무시들음병 방제사업 실시설계</t>
  </si>
  <si>
    <t>소나무재선충병 감리용역</t>
  </si>
  <si>
    <t>2025년 소나무재선충병 방제사업(2차) 감리용역</t>
  </si>
  <si>
    <t>소나무재선충병 방제사업 실시설계</t>
  </si>
  <si>
    <t>2025년 소나무재선충병 방제사업(2차) 실시설계 용역</t>
  </si>
  <si>
    <t>2025년 소나무재선충병 방제사업(1차) 감리용역</t>
  </si>
  <si>
    <t>산림피해복구 재해예방기술지도용역</t>
    <phoneticPr fontId="5" type="noConversion"/>
  </si>
  <si>
    <t>2024년 7월 산림피해복구 재해예방기술지도용역</t>
  </si>
  <si>
    <t>산림피해복구 감리</t>
    <phoneticPr fontId="5" type="noConversion"/>
  </si>
  <si>
    <t>2024년 7월 산림피해복구 감리용역</t>
  </si>
  <si>
    <t>사방사업 재해예방기술지도용역</t>
    <phoneticPr fontId="5" type="noConversion"/>
  </si>
  <si>
    <t>2025년 사방사업 재해예방기술지도용역</t>
  </si>
  <si>
    <t>사방사업 감리</t>
    <phoneticPr fontId="5" type="noConversion"/>
  </si>
  <si>
    <t>2025년 사방사업 감리용역</t>
  </si>
  <si>
    <t xml:space="preserve">통일동산 현황보존지 정기안전점검 </t>
  </si>
  <si>
    <t>2025년 통일동산 현황보존지 정기점검(하반기)</t>
  </si>
  <si>
    <t>2025년 통일동산 현황보존지 정기점검(상반기)</t>
  </si>
  <si>
    <t>외관점검 38개소, 정밀점검 1개소</t>
  </si>
  <si>
    <t>2025년 사방댐 외관 및 정밀점검 용역</t>
  </si>
  <si>
    <t>사방댐1, 계류보전 0.3km, 산지사방 0.3ha</t>
  </si>
  <si>
    <t>2025년 사방사업 실시설계용역</t>
  </si>
  <si>
    <t>산불진화헬기</t>
  </si>
  <si>
    <t>산불진화헬기 임차</t>
  </si>
  <si>
    <t>무인경비, 근태관리</t>
  </si>
  <si>
    <t>산불대응센터 근태관리</t>
  </si>
  <si>
    <t>승용차량 1대 임차</t>
  </si>
  <si>
    <t>산불 다목적 승용차량 임차</t>
  </si>
  <si>
    <t xml:space="preserve">가로수 및 녹지대 관리공사 실시설계 1식[주요도로변(7개권역), 통일로변(2개권역)] </t>
    <phoneticPr fontId="5" type="noConversion"/>
  </si>
  <si>
    <t>가로수 및 녹지대 관리공사 실시설계용역</t>
    <phoneticPr fontId="5" type="noConversion"/>
  </si>
  <si>
    <t>학교숲 조성 실시설계 1식</t>
  </si>
  <si>
    <t>학교숲 조성공사 실시설계 용역</t>
    <phoneticPr fontId="5" type="noConversion"/>
  </si>
  <si>
    <t>경관조명 임차설치 3개소</t>
  </si>
  <si>
    <t>연말연시 경관조명 임차설치용역</t>
  </si>
  <si>
    <t>경관조명 임차설치 1개소</t>
  </si>
  <si>
    <t>부처님오신날 경관조명 임차설치용역</t>
  </si>
  <si>
    <t>굴삭기 임차</t>
    <phoneticPr fontId="5" type="noConversion"/>
  </si>
  <si>
    <t>2025년 은행나무 유지관리용 굴삭기 임차</t>
    <phoneticPr fontId="5" type="noConversion"/>
  </si>
  <si>
    <t>임목폐기물 처리</t>
    <phoneticPr fontId="5" type="noConversion"/>
  </si>
  <si>
    <t>2025년 가로수 폐기물 처리용역</t>
    <phoneticPr fontId="5" type="noConversion"/>
  </si>
  <si>
    <t>유아숲체험원 조성사업(1개소) 감리</t>
  </si>
  <si>
    <t>유아숲체험원 조성사업 감리 용역</t>
  </si>
  <si>
    <t>유아숲체험원 조성사업(1개소) 실시설계</t>
  </si>
  <si>
    <t>유아숲체험원 조성사업 실시설계 용역</t>
  </si>
  <si>
    <t xml:space="preserve">지방정원 타당성 검토 및 기본구상 </t>
  </si>
  <si>
    <t>임진강 지방정원 타당성 검토용역</t>
  </si>
  <si>
    <t>80ha벌채지에 대한 점검 관리 용역</t>
  </si>
  <si>
    <t>2025년 목재수확점검관리</t>
  </si>
  <si>
    <t>운계폭포 준설 등을 위한 장비 임차</t>
    <phoneticPr fontId="5" type="noConversion"/>
  </si>
  <si>
    <t>감악산 힐링파크 장비임차용역</t>
    <phoneticPr fontId="5" type="noConversion"/>
  </si>
  <si>
    <t>등산로 정비공사 감리</t>
    <phoneticPr fontId="5" type="noConversion"/>
  </si>
  <si>
    <t>감악산 등산로 정비공사 감리용역</t>
    <phoneticPr fontId="5" type="noConversion"/>
  </si>
  <si>
    <t xml:space="preserve">정비구간 및 공종 선정 등 </t>
  </si>
  <si>
    <t>감악산 등산로 정비공사 실시설계용역</t>
  </si>
  <si>
    <t>실시설계용역</t>
  </si>
  <si>
    <t>2025년 맨발걷기길 조성 실시설계용역</t>
  </si>
  <si>
    <t>2025년</t>
  </si>
  <si>
    <t>청소관리 용역</t>
  </si>
  <si>
    <t>2025년 심학산 등산로 화장실 청소용역</t>
  </si>
  <si>
    <t>2025년 등산로 정비사업 실시설계용역</t>
  </si>
  <si>
    <t>관내 불법 노점상 및 노상적치물 정비</t>
    <phoneticPr fontId="5" type="noConversion"/>
  </si>
  <si>
    <t>2025년 노점상 및 노상적치물 정비용역</t>
    <phoneticPr fontId="5" type="noConversion"/>
  </si>
  <si>
    <t>수배전설비 3개소</t>
    <phoneticPr fontId="5" type="noConversion"/>
  </si>
  <si>
    <t>2025년 파주시 지하차도 전기안전관리대행 용역</t>
    <phoneticPr fontId="5" type="noConversion"/>
  </si>
  <si>
    <t>2025년 파주시 터널 전기안전관리대행 용역</t>
    <phoneticPr fontId="5" type="noConversion"/>
  </si>
  <si>
    <t>환경정비 1식</t>
    <phoneticPr fontId="5" type="noConversion"/>
  </si>
  <si>
    <t>2025년 운정역 보행데크 환경정비</t>
    <phoneticPr fontId="5" type="noConversion"/>
  </si>
  <si>
    <t>무빙워크 2EA</t>
    <phoneticPr fontId="5" type="noConversion"/>
  </si>
  <si>
    <t>2025년 운정역 무빙워크 유지관리 용역</t>
    <phoneticPr fontId="5" type="noConversion"/>
  </si>
  <si>
    <t>지하차도 6개소</t>
    <phoneticPr fontId="5" type="noConversion"/>
  </si>
  <si>
    <t>2025년 지하차도 전기안전관리 대행 용역</t>
    <phoneticPr fontId="5" type="noConversion"/>
  </si>
  <si>
    <t>중기사용료 : 6종</t>
    <phoneticPr fontId="5" type="noConversion"/>
  </si>
  <si>
    <t>2025년 운정, 교하 도로보수 장비임차단가용역(하반기)</t>
    <phoneticPr fontId="5" type="noConversion"/>
  </si>
  <si>
    <t>2025년 운정, 교하 도로보수 장비임차단가용역(상반기)</t>
    <phoneticPr fontId="5" type="noConversion"/>
  </si>
  <si>
    <t>실시설계용역 1식</t>
    <phoneticPr fontId="5" type="noConversion"/>
  </si>
  <si>
    <t>2025년 운정지구 보차도 정비 공사 실시설계용역</t>
    <phoneticPr fontId="5" type="noConversion"/>
  </si>
  <si>
    <t>도로관리과</t>
  </si>
  <si>
    <t>2025년 교하지구 보도 정비 공사 실시설계용역</t>
    <phoneticPr fontId="5" type="noConversion"/>
  </si>
  <si>
    <t>폐기물처리 1식</t>
    <phoneticPr fontId="5" type="noConversion"/>
  </si>
  <si>
    <t>2025년 하반기 운정,교하 연간단가공사 폐기물처리 용역</t>
    <phoneticPr fontId="5" type="noConversion"/>
  </si>
  <si>
    <t>2025년 상반기 운정,교하 연간단가공사 폐기물처리 용역</t>
    <phoneticPr fontId="5" type="noConversion"/>
  </si>
  <si>
    <t>용역 1식</t>
    <phoneticPr fontId="5" type="noConversion"/>
  </si>
  <si>
    <t>25~26년 설해대책 임차장비용역-12권역</t>
    <phoneticPr fontId="5" type="noConversion"/>
  </si>
  <si>
    <t>25~26년 설해대책 임차장비용역-11권역</t>
    <phoneticPr fontId="5" type="noConversion"/>
  </si>
  <si>
    <t>25~26년 설해대책 임차장비용역-10권역</t>
    <phoneticPr fontId="5" type="noConversion"/>
  </si>
  <si>
    <t>25~26년 설해대책 임차장비용역-9권역</t>
    <phoneticPr fontId="5" type="noConversion"/>
  </si>
  <si>
    <t>25~26년 설해대책 임차장비용역-8권역</t>
    <phoneticPr fontId="5" type="noConversion"/>
  </si>
  <si>
    <t>25~26년 설해대책 임차장비용역-7권역</t>
    <phoneticPr fontId="5" type="noConversion"/>
  </si>
  <si>
    <t>25~26년 설해대책 임차장비용역-6권역</t>
    <phoneticPr fontId="5" type="noConversion"/>
  </si>
  <si>
    <t>25~26년 설해대책 임차장비용역-5권역</t>
    <phoneticPr fontId="5" type="noConversion"/>
  </si>
  <si>
    <t>25~26년 설해대책 임차장비용역-4권역</t>
    <phoneticPr fontId="5" type="noConversion"/>
  </si>
  <si>
    <t>25~26년 설해대책 임차장비용역-3권역</t>
    <phoneticPr fontId="5" type="noConversion"/>
  </si>
  <si>
    <t>25~26년 설해대책 임차장비용역-2권역</t>
    <phoneticPr fontId="5" type="noConversion"/>
  </si>
  <si>
    <t>25~26년 설해대책 임차장비용역-1권역</t>
    <phoneticPr fontId="5" type="noConversion"/>
  </si>
  <si>
    <t>25~26년 설해대책 보도용소형제설장비 운용 용역 2차</t>
    <phoneticPr fontId="5" type="noConversion"/>
  </si>
  <si>
    <t>장비임차1식</t>
    <phoneticPr fontId="5" type="noConversion"/>
  </si>
  <si>
    <t>25~26년 설해대책 지원 임차장비용역 2차</t>
    <phoneticPr fontId="5" type="noConversion"/>
  </si>
  <si>
    <t>24~25년 설해대책 보도용소형제설장비 운용 용역 2차</t>
    <phoneticPr fontId="5" type="noConversion"/>
  </si>
  <si>
    <t>24~25년 설해대책 지원 임차장비용역 2차</t>
    <phoneticPr fontId="5" type="noConversion"/>
  </si>
  <si>
    <t>유지관리 1식</t>
    <phoneticPr fontId="5" type="noConversion"/>
  </si>
  <si>
    <t>2025년 자동염수분사장치 유지관리 용역</t>
    <phoneticPr fontId="5" type="noConversion"/>
  </si>
  <si>
    <t>2025년 설해대책 CCTV 유지관리 용역</t>
    <phoneticPr fontId="5" type="noConversion"/>
  </si>
  <si>
    <t>기술지도실시1식</t>
  </si>
  <si>
    <t>2024년 건설재해예방 기술지도용역</t>
    <phoneticPr fontId="5" type="noConversion"/>
  </si>
  <si>
    <t>2024년 서부권 도로보수 장비임차단가 용역(하반기)</t>
    <phoneticPr fontId="5" type="noConversion"/>
  </si>
  <si>
    <t>2024년 서부권 도로보수 장비임차단가 용역(상반기)</t>
  </si>
  <si>
    <t>폐기물처리1식</t>
    <phoneticPr fontId="5" type="noConversion"/>
  </si>
  <si>
    <t>2024년 서부권 도로시설물 유지보수공사 폐기물처리용역(하반기)</t>
    <phoneticPr fontId="5" type="noConversion"/>
  </si>
  <si>
    <t>2024년 서부권 도로시설물 유지보수공사 폐기물처리용역(상반기)</t>
    <phoneticPr fontId="5" type="noConversion"/>
  </si>
  <si>
    <t>헤이리 보차도 정비 공사 실시설계용역</t>
    <phoneticPr fontId="5" type="noConversion"/>
  </si>
  <si>
    <t>2024년 서부권 도로포장 연간단가공사 폐기물처리용역(하반기)</t>
    <phoneticPr fontId="5" type="noConversion"/>
  </si>
  <si>
    <t>2024년 서부권 도로포장 연간단가공사 폐기물처리용역(상반기)</t>
    <phoneticPr fontId="5" type="noConversion"/>
  </si>
  <si>
    <t>실시설계용역 1식</t>
  </si>
  <si>
    <t>2024년 서부권 안전한 학교앞길 정비 실시설계용역</t>
  </si>
  <si>
    <t>2025년 동부권 도로시설물 폐기물처리용역</t>
  </si>
  <si>
    <t>2025년 동부권 도로 정비 연간단가공사 폐기물운반용역(아스콘절삭제)</t>
    <phoneticPr fontId="5" type="noConversion"/>
  </si>
  <si>
    <t>낚시 단속</t>
    <phoneticPr fontId="5" type="noConversion"/>
  </si>
  <si>
    <t>2025년 낚시 등 불법행위 단속 및 하천 정화 활동 용역</t>
    <phoneticPr fontId="5" type="noConversion"/>
  </si>
  <si>
    <t>실시 설계</t>
    <phoneticPr fontId="5" type="noConversion"/>
  </si>
  <si>
    <t>폐천부지 활용, RE100 공원 조성 사업 실시설계 용역</t>
    <phoneticPr fontId="5" type="noConversion"/>
  </si>
  <si>
    <t>전기 설비</t>
    <phoneticPr fontId="5" type="noConversion"/>
  </si>
  <si>
    <t>폐천부지 활용, RE100 공원 조성 사업 전기설계 용역</t>
    <phoneticPr fontId="5" type="noConversion"/>
  </si>
  <si>
    <t>폐기물처리</t>
    <phoneticPr fontId="5" type="noConversion"/>
  </si>
  <si>
    <t>2025년 하천 폐기물 처리 연간단가 용역</t>
    <phoneticPr fontId="5" type="noConversion"/>
  </si>
  <si>
    <t>임차장비 대여</t>
    <phoneticPr fontId="5" type="noConversion"/>
  </si>
  <si>
    <t>2025년 하천(남부) 시설물 유지관리 임차장비 대여 연간단가 용역</t>
    <phoneticPr fontId="5" type="noConversion"/>
  </si>
  <si>
    <t>2025년 하천(북부) 시설물 유지관리 임차장비 대여 연간단가 용역</t>
  </si>
  <si>
    <t>운정3지구 경관형 수경시설 운영관리</t>
  </si>
  <si>
    <t>운정3지구 경관형 수경시설 운영관리 용역</t>
  </si>
  <si>
    <t>운정중앙공원 물놀이형 수경시설 운영관리</t>
  </si>
  <si>
    <t>운정중앙공원 물놀이형 수경시설 운영관리 용역</t>
  </si>
  <si>
    <t xml:space="preserve">운정중앙공원 음악분수 운영 </t>
  </si>
  <si>
    <t>2025년 운정중앙공원 음악분수 운영</t>
  </si>
  <si>
    <t>에어바운스 설치 및 운영관리</t>
  </si>
  <si>
    <t>운정지역 야외물놀이장(에어바운스) 운영관리용역</t>
  </si>
  <si>
    <t>물놀이형 수경시설 운영관리</t>
  </si>
  <si>
    <t>운정지역 물놀이형 수경시설 운영관리용역</t>
  </si>
  <si>
    <t>경관형 수경시성 운영관리</t>
  </si>
  <si>
    <t>운정지역 경관형 수경시설 운영관리용역</t>
  </si>
  <si>
    <t>모래소독 및 탄성포장 소독</t>
  </si>
  <si>
    <t>2025년 운정지역 어린이놀이시설 소독 용역</t>
  </si>
  <si>
    <t>어린이놀이시설 의무 점검</t>
  </si>
  <si>
    <t>2025년 운정지역 어린이놀이시설 안전점검 용역</t>
  </si>
  <si>
    <t>에어바운스 설치 및 안전관리자 배치</t>
  </si>
  <si>
    <t>2026년 운정외지역 물놀이형 수경시설 운영관리용역</t>
  </si>
  <si>
    <t>안전관리자 배치</t>
  </si>
  <si>
    <t>2025년 운정외지역 공원 물놀이장(에어바운스) 운영관리용역</t>
  </si>
  <si>
    <t>어린이놀이시설 안전점검</t>
  </si>
  <si>
    <t>2025년 운정외지역 어린이놀이시설 안전점검 용역</t>
  </si>
  <si>
    <t>모래소독 및 탄성포장 소독 등</t>
  </si>
  <si>
    <t>2025년 운정외지역 어린이놀이시설 소독용역</t>
  </si>
  <si>
    <t>정기점검</t>
  </si>
  <si>
    <t>2025년 하반기 시특법 시설물 정기안전점검 용역</t>
  </si>
  <si>
    <t>2025년 상반기 시특법 시설물 정기안전점검 용역</t>
  </si>
  <si>
    <t>수경시설 운영관리</t>
  </si>
  <si>
    <t>운정호수공원 수경시설 운영관리용역</t>
  </si>
  <si>
    <t>비점오염시설 유지관리</t>
  </si>
  <si>
    <t>2025년 비점오염저감시설 유지관리 용역</t>
  </si>
  <si>
    <t>물순환시스템 및 수경시설 전기안전관리대행</t>
  </si>
  <si>
    <t>물순환시스템 및 수경시설 전기안전관리대행 용역</t>
  </si>
  <si>
    <t>혼합폐기물, 폐콘크리트 등 운반및처리</t>
    <phoneticPr fontId="5" type="noConversion"/>
  </si>
  <si>
    <t>봉일천 공릉수변광장 조성 폐기물처리 용역</t>
    <phoneticPr fontId="5" type="noConversion"/>
  </si>
  <si>
    <t>종합검정실 작업환경측정 용역</t>
  </si>
  <si>
    <t>종합분석관리실 운영</t>
  </si>
  <si>
    <t>기술보급과</t>
  </si>
  <si>
    <t>농업기상 관측장비 유지관리 용역</t>
    <phoneticPr fontId="5" type="noConversion"/>
  </si>
  <si>
    <t>과학영농기술 보급</t>
    <phoneticPr fontId="5" type="noConversion"/>
  </si>
  <si>
    <t>농기계 종합보험 용역</t>
  </si>
  <si>
    <t>농기계임대사업소 운영</t>
  </si>
  <si>
    <t>농기계임대사업소 임대관리 프로그램 용역</t>
  </si>
  <si>
    <t>농기계임대사업소 무인경비시스템 용역</t>
  </si>
  <si>
    <t>영농부산물 파쇄지원단 운영(남부)</t>
  </si>
  <si>
    <t>영농부산물 안전처리 지원</t>
  </si>
  <si>
    <t>영농부산물 파쇄지원단 운영(북부)</t>
  </si>
  <si>
    <t>미생물배양실 무인경비시스템 용역</t>
  </si>
  <si>
    <t>기술보급과</t>
    <phoneticPr fontId="5" type="noConversion"/>
  </si>
  <si>
    <t>미생물배양실 전기안전관리 용역</t>
  </si>
  <si>
    <t>U-IT 병해충 예찰시스템 유지관리</t>
    <phoneticPr fontId="5" type="noConversion"/>
  </si>
  <si>
    <t>친환경 원예작목 육성</t>
    <phoneticPr fontId="5" type="noConversion"/>
  </si>
  <si>
    <t>병해충 예찰차량 렌트</t>
    <phoneticPr fontId="5" type="noConversion"/>
  </si>
  <si>
    <t>병해충 예찰방제단 운영</t>
    <phoneticPr fontId="5" type="noConversion"/>
  </si>
  <si>
    <t>농업과학교육관 승강기 유지관리 용역</t>
    <phoneticPr fontId="5" type="noConversion"/>
  </si>
  <si>
    <t>과학영농서비스강화</t>
    <phoneticPr fontId="5" type="noConversion"/>
  </si>
  <si>
    <t>파주농산물축제 평가 용역</t>
    <phoneticPr fontId="5" type="noConversion"/>
  </si>
  <si>
    <t>지역우위 농산물 명품화</t>
    <phoneticPr fontId="5" type="noConversion"/>
  </si>
  <si>
    <t>4-H회원 활동정보지 구독</t>
    <phoneticPr fontId="5" type="noConversion"/>
  </si>
  <si>
    <t>4-H회원 활동정보지 제공</t>
    <phoneticPr fontId="5" type="noConversion"/>
  </si>
  <si>
    <t>주말농장 개장식 행사 용역</t>
    <phoneticPr fontId="5" type="noConversion"/>
  </si>
  <si>
    <t>주말농장 조성 관리</t>
    <phoneticPr fontId="5" type="noConversion"/>
  </si>
  <si>
    <t>주말농장 기반조성</t>
    <phoneticPr fontId="5" type="noConversion"/>
  </si>
  <si>
    <t>매몰지 발굴 및 복원</t>
    <phoneticPr fontId="5" type="noConversion"/>
  </si>
  <si>
    <t>가축매몰지 관리소멸</t>
    <phoneticPr fontId="5" type="noConversion"/>
  </si>
  <si>
    <t>동물관리과</t>
    <phoneticPr fontId="5" type="noConversion"/>
  </si>
  <si>
    <t>폐의약품 처리 용역</t>
    <phoneticPr fontId="5" type="noConversion"/>
  </si>
  <si>
    <t>축산농가 폐의약품 처리 지원사업</t>
    <phoneticPr fontId="5" type="noConversion"/>
  </si>
  <si>
    <t>랜더링 처리 용역</t>
    <phoneticPr fontId="5" type="noConversion"/>
  </si>
  <si>
    <t>폐가사축 랜더링 처리 용역</t>
    <phoneticPr fontId="5" type="noConversion"/>
  </si>
  <si>
    <t>소독시설 운영</t>
    <phoneticPr fontId="5" type="noConversion"/>
  </si>
  <si>
    <t>2025년 거점소독시설 운영용역</t>
    <phoneticPr fontId="5" type="noConversion"/>
  </si>
  <si>
    <t>1,6</t>
    <phoneticPr fontId="5" type="noConversion"/>
  </si>
  <si>
    <t>시 직영 동물보호센터 건립을 위한 건축기획</t>
    <phoneticPr fontId="5" type="noConversion"/>
  </si>
  <si>
    <t>동물보호센터 건립</t>
    <phoneticPr fontId="5" type="noConversion"/>
  </si>
  <si>
    <t>1월</t>
    <phoneticPr fontId="5" type="noConversion"/>
  </si>
  <si>
    <t>지역 반려동물 현황조사 및 중장기 종합계획 수립</t>
    <phoneticPr fontId="5" type="noConversion"/>
  </si>
  <si>
    <t>동물복지 중장기 종합계획 수립</t>
    <phoneticPr fontId="5" type="noConversion"/>
  </si>
  <si>
    <t>3월</t>
    <phoneticPr fontId="5" type="noConversion"/>
  </si>
  <si>
    <t>측량 및 실시설계 1식</t>
  </si>
  <si>
    <t>측량 및 실시설계 1식</t>
    <phoneticPr fontId="5" type="noConversion"/>
  </si>
  <si>
    <t>농업기술센터 내 소방시설 안전점검, 작동기능 점검, 종합정밀 점검</t>
    <phoneticPr fontId="5" type="noConversion"/>
  </si>
  <si>
    <t>농업기술센터 소방안전관리 용역</t>
    <phoneticPr fontId="5" type="noConversion"/>
  </si>
  <si>
    <t>농업기술센터 내 방역 및 소독 연5회</t>
    <phoneticPr fontId="5" type="noConversion"/>
  </si>
  <si>
    <t>농업기술센터 방역 및 소독 용역</t>
    <phoneticPr fontId="5" type="noConversion"/>
  </si>
  <si>
    <t>본관, 교육관, 농경유물관, 방역창고 무인경비</t>
    <phoneticPr fontId="5" type="noConversion"/>
  </si>
  <si>
    <t>농업기술센터 무인경비 용역</t>
    <phoneticPr fontId="5" type="noConversion"/>
  </si>
  <si>
    <t>본관 및 교육관(고압480KW) 전기안전관리 대행</t>
    <phoneticPr fontId="5" type="noConversion"/>
  </si>
  <si>
    <t>농업기술센터 본관 및 교육관 전기안전관리 용역</t>
    <phoneticPr fontId="5" type="noConversion"/>
  </si>
  <si>
    <t>농경유물관(고압200KW) 전기안전관리대행</t>
    <phoneticPr fontId="5" type="noConversion"/>
  </si>
  <si>
    <t>농업기술센터 농경유물관 전기안전관리 용역</t>
    <phoneticPr fontId="5" type="noConversion"/>
  </si>
  <si>
    <t>[방사선실]의료영상저장전송시스템관리</t>
    <phoneticPr fontId="5" type="noConversion"/>
  </si>
  <si>
    <t>검사실 및 방사선실 운영</t>
  </si>
  <si>
    <t>운정보건소</t>
  </si>
  <si>
    <t>의료장비 폐수처리 위탁</t>
    <phoneticPr fontId="5" type="noConversion"/>
  </si>
  <si>
    <t>검사실 및 방사선실 운영</t>
    <phoneticPr fontId="5" type="noConversion"/>
  </si>
  <si>
    <t>운정보건소</t>
    <phoneticPr fontId="5" type="noConversion"/>
  </si>
  <si>
    <t>지도단속용 차량임차</t>
    <phoneticPr fontId="5" type="noConversion"/>
  </si>
  <si>
    <t>지역중심 금연지원서비스</t>
    <phoneticPr fontId="5" type="noConversion"/>
  </si>
  <si>
    <t>찾아가는 알레르기 인식개선 학생교육(인형극) / 안심학교 49개소</t>
    <phoneticPr fontId="5" type="noConversion"/>
  </si>
  <si>
    <t>아토피*천식 예방관리사업</t>
    <phoneticPr fontId="5" type="noConversion"/>
  </si>
  <si>
    <t>운정보건소 도담정원 조경</t>
    <phoneticPr fontId="5" type="noConversion"/>
  </si>
  <si>
    <t>운정보건소 조경관리</t>
    <phoneticPr fontId="5" type="noConversion"/>
  </si>
  <si>
    <t>기계, 전기, 청소 등의 청사 시설관리</t>
    <phoneticPr fontId="5" type="noConversion"/>
  </si>
  <si>
    <t>운정보건소 시설관리 용역</t>
    <phoneticPr fontId="5" type="noConversion"/>
  </si>
  <si>
    <t>청사 내 승강기(2대) 안전점검</t>
    <phoneticPr fontId="5" type="noConversion"/>
  </si>
  <si>
    <t>승강기 유지관리 용역</t>
    <phoneticPr fontId="5" type="noConversion"/>
  </si>
  <si>
    <t>매월청사 내 살균 및 살충 방역</t>
    <phoneticPr fontId="5" type="noConversion"/>
  </si>
  <si>
    <t>청사방역 소독 용역</t>
    <phoneticPr fontId="5" type="noConversion"/>
  </si>
  <si>
    <t>청사 소방시설 안전점검 관리</t>
    <phoneticPr fontId="5" type="noConversion"/>
  </si>
  <si>
    <t>소방시설점검</t>
    <phoneticPr fontId="5" type="noConversion"/>
  </si>
  <si>
    <t>전기 안전점검 관리</t>
    <phoneticPr fontId="5" type="noConversion"/>
  </si>
  <si>
    <t>전기안전관리 점검</t>
    <phoneticPr fontId="5" type="noConversion"/>
  </si>
  <si>
    <t>정수기12, 공기청정기23, 비데17 정기적 필터교체 및 관리</t>
    <phoneticPr fontId="5" type="noConversion"/>
  </si>
  <si>
    <t>정수기 등 임차 용역</t>
    <phoneticPr fontId="5" type="noConversion"/>
  </si>
  <si>
    <t>운정보건소 청사 무인경비 용역</t>
    <phoneticPr fontId="5" type="noConversion"/>
  </si>
  <si>
    <t>정수기 2대, 세정기 2대, 공기청정기 6대</t>
    <phoneticPr fontId="5" type="noConversion"/>
  </si>
  <si>
    <t xml:space="preserve">2024년도 문산보건지소 정수기, 세정기, 공기청정기 관리 </t>
  </si>
  <si>
    <t>문산보건과</t>
  </si>
  <si>
    <t>2024년도 의료영상저장전송시스템(PACS) 유지보수 용역</t>
  </si>
  <si>
    <t>승강기유지관리 용역</t>
  </si>
  <si>
    <t>치매관리사업</t>
  </si>
  <si>
    <t>건강증진과</t>
  </si>
  <si>
    <t>무인경비 용역</t>
  </si>
  <si>
    <t>치매안심센터 청소용역</t>
  </si>
  <si>
    <t>보행 관련 통계 제공(8,000여명)</t>
  </si>
  <si>
    <t>모바일 워크온 걷기챌린지</t>
  </si>
  <si>
    <t>정수기, 공기청정기, 비데 임차관리</t>
    <phoneticPr fontId="5" type="noConversion"/>
  </si>
  <si>
    <t>건강증진과 부서운영</t>
    <phoneticPr fontId="5" type="noConversion"/>
  </si>
  <si>
    <t>시스템 유지관리</t>
  </si>
  <si>
    <t>방역지리정보시스템</t>
  </si>
  <si>
    <t>질병관리과</t>
  </si>
  <si>
    <t>보건진료소 무인경비 용역</t>
    <phoneticPr fontId="5" type="noConversion"/>
  </si>
  <si>
    <t>보건진료소 운영</t>
    <phoneticPr fontId="5" type="noConversion"/>
  </si>
  <si>
    <t>보건소 및 보건지소 무인경비 용역</t>
    <phoneticPr fontId="5" type="noConversion"/>
  </si>
  <si>
    <t>파주보건소 유지관리</t>
    <phoneticPr fontId="5" type="noConversion"/>
  </si>
  <si>
    <t>보건소 및 의료폐기물 보관소 소독</t>
    <phoneticPr fontId="5" type="noConversion"/>
  </si>
  <si>
    <t>의료영상저장전송시스템 유지보수</t>
    <phoneticPr fontId="5" type="noConversion"/>
  </si>
  <si>
    <t>소방안전관리 업무대행</t>
    <phoneticPr fontId="5" type="noConversion"/>
  </si>
  <si>
    <t>전기안전관리 업무대행</t>
    <phoneticPr fontId="5" type="noConversion"/>
  </si>
  <si>
    <t>준설토 운반 및 처리 300톤</t>
    <phoneticPr fontId="5" type="noConversion"/>
  </si>
  <si>
    <t>2025년 남부권역 하수도 준설 폐기물처리용역</t>
    <phoneticPr fontId="5" type="noConversion"/>
  </si>
  <si>
    <t>2025년 북부권역 하수도 준설 폐기물처리용역</t>
    <phoneticPr fontId="5" type="noConversion"/>
  </si>
  <si>
    <t>폐콘크리트 운반 및 처리 400톤, 폐아스콘 운반 및 처리 200톤</t>
    <phoneticPr fontId="5" type="noConversion"/>
  </si>
  <si>
    <t>2025년 남부권역 하수도 유지보수 폐기물처리용역</t>
    <phoneticPr fontId="5" type="noConversion"/>
  </si>
  <si>
    <t>2025년 북부권역 하수도 유지보수 폐기물처리용역</t>
    <phoneticPr fontId="5" type="noConversion"/>
  </si>
  <si>
    <t>관로 개선구간(5km) GIS 구축</t>
    <phoneticPr fontId="5" type="noConversion"/>
  </si>
  <si>
    <t xml:space="preserve">하수관로 개선구간 GIS 구축 </t>
    <phoneticPr fontId="5" type="noConversion"/>
  </si>
  <si>
    <t>하수도과</t>
  </si>
  <si>
    <t>분류식 하수관로정비 L=13.4km등</t>
  </si>
  <si>
    <t>운정탄현하수관로정비사업 기본 및 시설설계 용역</t>
  </si>
  <si>
    <t>적성관로 5.48km 실시설계</t>
    <phoneticPr fontId="5" type="noConversion"/>
  </si>
  <si>
    <t>적성 하수관로 기술진단 실시설계</t>
    <phoneticPr fontId="5" type="noConversion"/>
  </si>
  <si>
    <t>금촌관로 41.7km 기술진단</t>
    <phoneticPr fontId="5" type="noConversion"/>
  </si>
  <si>
    <t>금촌 하수관로 기술진단</t>
    <phoneticPr fontId="5" type="noConversion"/>
  </si>
  <si>
    <t>Q=3,000㎥/일 증설</t>
    <phoneticPr fontId="5" type="noConversion"/>
  </si>
  <si>
    <t>광탄 공공하수처리시설 증설사업 폐기물처리용역</t>
    <phoneticPr fontId="5" type="noConversion"/>
  </si>
  <si>
    <r>
      <t>Q=1,200</t>
    </r>
    <r>
      <rPr>
        <sz val="11"/>
        <rFont val="맑은 고딕"/>
        <family val="3"/>
        <charset val="129"/>
      </rPr>
      <t>㎥</t>
    </r>
    <r>
      <rPr>
        <sz val="11"/>
        <rFont val="돋음 "/>
        <family val="3"/>
        <charset val="129"/>
      </rPr>
      <t>/일 증설</t>
    </r>
    <phoneticPr fontId="5" type="noConversion"/>
  </si>
  <si>
    <t>파평 공공하수처리시설 증설사업 기본 및 실시설계용역</t>
    <phoneticPr fontId="5" type="noConversion"/>
  </si>
  <si>
    <t>36km</t>
    <phoneticPr fontId="5" type="noConversion"/>
  </si>
  <si>
    <t>2025년 공간정보(상수도) 변동자료 구축용역</t>
    <phoneticPr fontId="5" type="noConversion"/>
  </si>
  <si>
    <t>파주시 환경관리센터 통합운영관리 용역</t>
    <phoneticPr fontId="5" type="noConversion"/>
  </si>
  <si>
    <t>자원순환과</t>
    <phoneticPr fontId="5" type="noConversion"/>
  </si>
  <si>
    <t>폐기물처리시설 설치사업 기본계획 변경</t>
    <phoneticPr fontId="5" type="noConversion"/>
  </si>
  <si>
    <t>파주시 음식물류폐기물 위탁처리(17,470톤)</t>
    <phoneticPr fontId="5" type="noConversion"/>
  </si>
  <si>
    <t>2025년도 음식물류폐기물 위탁처리(단가계약)</t>
    <phoneticPr fontId="5" type="noConversion"/>
  </si>
  <si>
    <t>2개소</t>
    <phoneticPr fontId="5" type="noConversion"/>
  </si>
  <si>
    <t>지역축제장 다회용기 지원</t>
    <phoneticPr fontId="5" type="noConversion"/>
  </si>
  <si>
    <t>1개소</t>
    <phoneticPr fontId="5" type="noConversion"/>
  </si>
  <si>
    <t>경기도의료원 다회용기 대여세척서비스지원</t>
    <phoneticPr fontId="5" type="noConversion"/>
  </si>
  <si>
    <t>3개소</t>
    <phoneticPr fontId="5" type="noConversion"/>
  </si>
  <si>
    <t>장례식장 다회용기 지원</t>
    <phoneticPr fontId="5" type="noConversion"/>
  </si>
  <si>
    <t>8개소</t>
    <phoneticPr fontId="5" type="noConversion"/>
  </si>
  <si>
    <t>다회용컵 순환사업</t>
    <phoneticPr fontId="5" type="noConversion"/>
  </si>
  <si>
    <t>종이팩,투명페트병 수거함 시스템 유지관리</t>
    <phoneticPr fontId="5" type="noConversion"/>
  </si>
  <si>
    <t>IoT 재활용폐기물 수거함 유지관리 용역</t>
    <phoneticPr fontId="5" type="noConversion"/>
  </si>
  <si>
    <t>비상벨 282개소 운영 용역</t>
    <phoneticPr fontId="5" type="noConversion"/>
  </si>
  <si>
    <t>공중화장실 비상벨 설치운영 용역</t>
    <phoneticPr fontId="5" type="noConversion"/>
  </si>
  <si>
    <t>중간처리업체 8개소 건설폐기물 보관량 측량</t>
    <phoneticPr fontId="5" type="noConversion"/>
  </si>
  <si>
    <t>건설폐기물 중간처리업체 허용보관량 측량 용역</t>
    <phoneticPr fontId="5" type="noConversion"/>
  </si>
  <si>
    <t>2, 5</t>
    <phoneticPr fontId="5" type="noConversion"/>
  </si>
  <si>
    <t>1,546대 장비 유지보수</t>
    <phoneticPr fontId="5" type="noConversion"/>
  </si>
  <si>
    <t>2025년 RFID기반 음식물쓰레기 개별계량장비 유지보수 용역</t>
    <phoneticPr fontId="5" type="noConversion"/>
  </si>
  <si>
    <t>자유로 및 운정동 제외 지역 노면청소 1식</t>
    <phoneticPr fontId="5" type="noConversion"/>
  </si>
  <si>
    <t>자유로 및 운정동 외 지역 노면청소 대행 용역</t>
    <phoneticPr fontId="5" type="noConversion"/>
  </si>
  <si>
    <t>자원순환과</t>
  </si>
  <si>
    <t>혼합폐합성수지류 4,000톤</t>
    <phoneticPr fontId="5" type="noConversion"/>
  </si>
  <si>
    <t>생활폐기물(혼합폐합성수지류) 위탁처리 용역</t>
    <phoneticPr fontId="5" type="noConversion"/>
  </si>
  <si>
    <t>혼합건설폐기물 2,400톤</t>
    <phoneticPr fontId="5" type="noConversion"/>
  </si>
  <si>
    <t>공사장생활폐기물(혼합건설폐기물) 위탁처리 용역</t>
    <phoneticPr fontId="5" type="noConversion"/>
  </si>
  <si>
    <t>도로청소 수행 방안 및 원가 산정</t>
    <phoneticPr fontId="5" type="noConversion"/>
  </si>
  <si>
    <t>파주시 도로청소 수행방안 및 원가산정 용역</t>
    <phoneticPr fontId="5" type="noConversion"/>
  </si>
  <si>
    <t>대행업체(13개 업체) 평가</t>
  </si>
  <si>
    <t>파주시 생활폐기물 수집운반 대행업체 평가 용역</t>
  </si>
  <si>
    <t>대행비(13개 구역) 원가 산정 및 사후정산</t>
    <phoneticPr fontId="5" type="noConversion"/>
  </si>
  <si>
    <t>파주시 생활폐기물 수집운반 및 가로청소 대행비 원가산정 용역</t>
  </si>
  <si>
    <t>ASF음성매몰지 렌더링 실시</t>
    <phoneticPr fontId="5" type="noConversion"/>
  </si>
  <si>
    <t xml:space="preserve">멧돼지 폐사체 렌더링 </t>
    <phoneticPr fontId="5" type="noConversion"/>
  </si>
  <si>
    <t>환경소음측정망 수동 소음측정(연 4회)</t>
  </si>
  <si>
    <t>2024년 환경소음측정망 소음측정용역</t>
  </si>
  <si>
    <t>취약계층(아동시설, 노인시설, 장애인시설 등) 실내공기질 무료측정 및 맞춤형 컨설팅 제공(332개소)</t>
    <phoneticPr fontId="5" type="noConversion"/>
  </si>
  <si>
    <t>취약계층 이용시설 실내공기질 측정 및 컨설팅</t>
    <phoneticPr fontId="5" type="noConversion"/>
  </si>
  <si>
    <t>학술용역 1식</t>
    <phoneticPr fontId="5" type="noConversion"/>
  </si>
  <si>
    <t>파주시 환경계획 수립 용역</t>
    <phoneticPr fontId="5" type="noConversion"/>
  </si>
  <si>
    <t>행사장 설치 및 운영</t>
    <phoneticPr fontId="5" type="noConversion"/>
  </si>
  <si>
    <t>제29회 환경의 날 기념행사</t>
    <phoneticPr fontId="5" type="noConversion"/>
  </si>
  <si>
    <t>비점오염저감시설 유지관리</t>
    <phoneticPr fontId="5" type="noConversion"/>
  </si>
  <si>
    <t xml:space="preserve">2025년 공릉천 비점오염저감시설 유지관리 용역 </t>
    <phoneticPr fontId="5" type="noConversion"/>
  </si>
  <si>
    <t>배출삭감시설      모니터링</t>
    <phoneticPr fontId="5" type="noConversion"/>
  </si>
  <si>
    <t xml:space="preserve">2025년 오염총량관리 배출삭감 시설 모니터링 용역 </t>
    <phoneticPr fontId="5" type="noConversion"/>
  </si>
  <si>
    <t>운영관리 성과평가</t>
    <phoneticPr fontId="5" type="noConversion"/>
  </si>
  <si>
    <t>파주시 공공폐수처리시설 
통합운영관리 성과평가 용역</t>
    <phoneticPr fontId="5" type="noConversion"/>
  </si>
  <si>
    <t>공공폐수처리시설 
수질TMS 유지관리</t>
    <phoneticPr fontId="5" type="noConversion"/>
  </si>
  <si>
    <t>파주시 공공폐수처리시설 
수질TMS 유지관리 용역 1차분</t>
    <phoneticPr fontId="5" type="noConversion"/>
  </si>
  <si>
    <t>공공폐수처리시설 
운영관리</t>
    <phoneticPr fontId="5" type="noConversion"/>
  </si>
  <si>
    <t>파주시 공공폐수처리시설
 통합운영관리 용역(2차분)</t>
    <phoneticPr fontId="5" type="noConversion"/>
  </si>
  <si>
    <t>폐합성수지류(4톤기준/4차)</t>
    <phoneticPr fontId="5" type="noConversion"/>
  </si>
  <si>
    <t>불법현수막 폐기물 처리 연간단가 용역</t>
    <phoneticPr fontId="5" type="noConversion"/>
  </si>
  <si>
    <t>건축디자인과</t>
    <phoneticPr fontId="5" type="noConversion"/>
  </si>
  <si>
    <t>옥외광고물 철거(약70개)</t>
    <phoneticPr fontId="5" type="noConversion"/>
  </si>
  <si>
    <t>2025년 옥외광고물 철거 연간단가 용역</t>
    <phoneticPr fontId="5" type="noConversion"/>
  </si>
  <si>
    <t>옥외광고물 법령교육,현장체험학습 / 참여자 100여명</t>
    <phoneticPr fontId="5" type="noConversion"/>
  </si>
  <si>
    <t>2025 간판문화학교Since2011</t>
    <phoneticPr fontId="5" type="noConversion"/>
  </si>
  <si>
    <t>제3종시설물 지정을 위한 실태조사 64개소</t>
    <phoneticPr fontId="5" type="noConversion"/>
  </si>
  <si>
    <t>제3종시설물 실태조사</t>
    <phoneticPr fontId="5" type="noConversion"/>
  </si>
  <si>
    <t>철거 후 폐기물 처리</t>
    <phoneticPr fontId="5" type="noConversion"/>
  </si>
  <si>
    <t>파주읍 연풍리 성매매집결지내 위반건축물 행정대집행 폐기물처리 용역</t>
    <phoneticPr fontId="5" type="noConversion"/>
  </si>
  <si>
    <t xml:space="preserve">위반건축물(56동) 철거 </t>
    <phoneticPr fontId="5" type="noConversion"/>
  </si>
  <si>
    <t>파주읍 연풍리 성매매집결지내 위반건축물 행정대집행 용역</t>
    <phoneticPr fontId="5" type="noConversion"/>
  </si>
  <si>
    <t>지적문서 DB 구축</t>
    <phoneticPr fontId="5" type="noConversion"/>
  </si>
  <si>
    <t>영구지적기록물 전산화사업</t>
    <phoneticPr fontId="5" type="noConversion"/>
  </si>
  <si>
    <t>토지정보과</t>
    <phoneticPr fontId="5" type="noConversion"/>
  </si>
  <si>
    <t>국가지점번호판 조사(훼손, 망실 등)</t>
    <phoneticPr fontId="5" type="noConversion"/>
  </si>
  <si>
    <t>국가지점번호판 일제조사</t>
    <phoneticPr fontId="5" type="noConversion"/>
  </si>
  <si>
    <t>주소정보시설 조사(훼손, 망실 등)</t>
    <phoneticPr fontId="5" type="noConversion"/>
  </si>
  <si>
    <t>주소정보시설 일제조사</t>
    <phoneticPr fontId="5" type="noConversion"/>
  </si>
  <si>
    <t>설계의도구현</t>
    <phoneticPr fontId="5" type="noConversion"/>
  </si>
  <si>
    <t>반다비 국민체육센터 건립 설계의도구현 용역</t>
    <phoneticPr fontId="5" type="noConversion"/>
  </si>
  <si>
    <t>본인증</t>
  </si>
  <si>
    <t>운정6동 행정복지센터 건립 공사 본인증 용역</t>
    <phoneticPr fontId="5" type="noConversion"/>
  </si>
  <si>
    <t>재해예방기술지도</t>
  </si>
  <si>
    <t>운정6동 행정복지센터 건립 공사(소방) 재해예방기술지도 용역</t>
    <phoneticPr fontId="5" type="noConversion"/>
  </si>
  <si>
    <t>운정6동 행정복지센터 건립 공사(통신) 재해예방기술지도 용역</t>
    <phoneticPr fontId="5" type="noConversion"/>
  </si>
  <si>
    <t>운정6동 행정복지센터 건립 공사(전기) 재해예방기술지도 용역</t>
    <phoneticPr fontId="5" type="noConversion"/>
  </si>
  <si>
    <t>운정6동 행정복지센터 건립 공사 폐기물처리 용역</t>
    <phoneticPr fontId="5" type="noConversion"/>
  </si>
  <si>
    <t>설계의도 구현</t>
    <phoneticPr fontId="5" type="noConversion"/>
  </si>
  <si>
    <t>운정6동 행정복지센터 건립 공사 설계의도 구현 용역</t>
    <phoneticPr fontId="5" type="noConversion"/>
  </si>
  <si>
    <t>운정5동 행정복지센터 건립 공사 본인증 용역</t>
    <phoneticPr fontId="5" type="noConversion"/>
  </si>
  <si>
    <t>운정5동 행정복지센터 건립 공사(소방) 재해예방기술지도 용역</t>
    <phoneticPr fontId="5" type="noConversion"/>
  </si>
  <si>
    <t>운정5동 행정복지센터 건립 공사(통신) 재해예방기술지도 용역</t>
    <phoneticPr fontId="5" type="noConversion"/>
  </si>
  <si>
    <t>운정5동 행정복지센터 건립 공사(전기) 재해예방기술지도 용역</t>
    <phoneticPr fontId="5" type="noConversion"/>
  </si>
  <si>
    <t>운정5동 행정복지센터 건립 공사 폐기물처리 용역</t>
    <phoneticPr fontId="5" type="noConversion"/>
  </si>
  <si>
    <t>운정5동 행정복지센터 건립 공사 설계의도 구현 용역</t>
    <phoneticPr fontId="5" type="noConversion"/>
  </si>
  <si>
    <t>전기감리</t>
    <phoneticPr fontId="5" type="noConversion"/>
  </si>
  <si>
    <t>운정5,6동 행정복지센터 건립 전기감리 용역</t>
    <phoneticPr fontId="5" type="noConversion"/>
  </si>
  <si>
    <t>건설사업관리(감독권한대행 등)</t>
    <phoneticPr fontId="5" type="noConversion"/>
  </si>
  <si>
    <t>운정5,6동 행정복지센터 건립 건설사업관리(감독권한대행 등) 용역</t>
    <phoneticPr fontId="5" type="noConversion"/>
  </si>
  <si>
    <t>운정4동 행정복지센터 및 국민체육센터 건립 공사 본인증 용역</t>
    <phoneticPr fontId="5" type="noConversion"/>
  </si>
  <si>
    <t>운정4동 행정복지센터 및 국민체육센터 건립 공사(소방) 재해예방기술지도 용역</t>
    <phoneticPr fontId="5" type="noConversion"/>
  </si>
  <si>
    <t>운정4동 행정복지센터 및 국민체육센터 건립 공사(통신) 재해예방기술지도 용역</t>
    <phoneticPr fontId="5" type="noConversion"/>
  </si>
  <si>
    <t>운정4동 행정복지센터 및 국민체육센터 건립 공사(전기) 재해예방기술지도 용역</t>
    <phoneticPr fontId="5" type="noConversion"/>
  </si>
  <si>
    <t>운정4동 행정복지센터 및 국민체육센터 건립 공사 폐기물처리 용역</t>
    <phoneticPr fontId="5" type="noConversion"/>
  </si>
  <si>
    <t>운정4동 행정복지센터 및 국민체육센터 건립 공사 설계의도 구현 용역</t>
    <phoneticPr fontId="5" type="noConversion"/>
  </si>
  <si>
    <t>운정2동 행정복지센터 건립 공사 본인증 용역</t>
    <phoneticPr fontId="5" type="noConversion"/>
  </si>
  <si>
    <t>운정2동 행정복지센터 건립 공사(소방) 재해예방기술지도 용역</t>
    <phoneticPr fontId="5" type="noConversion"/>
  </si>
  <si>
    <t>운정2동 행정복지센터 건립 공사(통신) 재해예방기술지도 용역</t>
    <phoneticPr fontId="5" type="noConversion"/>
  </si>
  <si>
    <t>운정2동 행정복지센터 건립 공사(전기) 재해예방기술지도 용역</t>
    <phoneticPr fontId="5" type="noConversion"/>
  </si>
  <si>
    <t>운정2동 행정복지센터 건립 공사 폐기물처리 용역</t>
    <phoneticPr fontId="5" type="noConversion"/>
  </si>
  <si>
    <t>운정2동 행정복지센터 건립 공사 설계의도 구현 용역</t>
    <phoneticPr fontId="5" type="noConversion"/>
  </si>
  <si>
    <t>운정2,4동 행정복지센터 건립 전기감리 용역</t>
    <phoneticPr fontId="5" type="noConversion"/>
  </si>
  <si>
    <t>운정2,4동 행정복지센터 건립 건설사업관리(감독권한대행 등) 용역</t>
    <phoneticPr fontId="5" type="noConversion"/>
  </si>
  <si>
    <t>건설사업관리(설계단계) 및 설계VE</t>
    <phoneticPr fontId="5" type="noConversion"/>
  </si>
  <si>
    <t>육아종합지원센터 등 건립 건설사업관리(설계단계) 및 설계VE 용역</t>
    <phoneticPr fontId="5" type="noConversion"/>
  </si>
  <si>
    <t>반다비 국민체육센터 건립 폐기물 처리용역</t>
    <phoneticPr fontId="5" type="noConversion"/>
  </si>
  <si>
    <t>감독권한대행 등 건설사업관리</t>
    <phoneticPr fontId="5" type="noConversion"/>
  </si>
  <si>
    <t>반다비 국민체육센터 건립 건설사업관리 용역</t>
    <phoneticPr fontId="5" type="noConversion"/>
  </si>
  <si>
    <t xml:space="preserve">BF, 에너지효율등급, 제로에너지건축물 인증 
취득을 위한 컨설팅 </t>
    <phoneticPr fontId="5" type="noConversion"/>
  </si>
  <si>
    <t>출판단지 복합문화센터 건립공사 본인증 용역</t>
    <phoneticPr fontId="5" type="noConversion"/>
  </si>
  <si>
    <t>문산보건지소 및 노인복지관 복합센터 건립 폐기물 처리용역</t>
    <phoneticPr fontId="5" type="noConversion"/>
  </si>
  <si>
    <t>실시설계</t>
  </si>
  <si>
    <t>오산, 문발산업단지 도로 재포장 실시설계
적성산업단지 차선재도색 실시설계
신촌일반산업단지 보도 정비 실시설계</t>
    <phoneticPr fontId="5" type="noConversion"/>
  </si>
  <si>
    <t>1~2월</t>
  </si>
  <si>
    <t>평화경제과</t>
  </si>
  <si>
    <t>환경영향평가 이행을 위한 톨루엔 측정 및 환경보전방안 수립 용역</t>
  </si>
  <si>
    <t>선유산단 환경보전방안 수립 용역</t>
  </si>
  <si>
    <t>산단에서발생하는 불특정 수질오염물질 제거 및 점검</t>
  </si>
  <si>
    <t>비점오염저감시설 유지관리용역(적성, 월롱, 법원2, 센트럴밸리, 콘텐츠월드, 스튜디오시티, 축현)</t>
  </si>
  <si>
    <t>3~4월</t>
  </si>
  <si>
    <t>개발이익 및 사업비 등 사업수지 검증</t>
    <phoneticPr fontId="5" type="noConversion"/>
  </si>
  <si>
    <t>캠프하우즈 공여구역주변지역 도시개발사업</t>
    <phoneticPr fontId="5" type="noConversion"/>
  </si>
  <si>
    <t>7월</t>
    <phoneticPr fontId="5" type="noConversion"/>
  </si>
  <si>
    <t>2025년</t>
    <phoneticPr fontId="5" type="noConversion"/>
  </si>
  <si>
    <t>연풍 새뜰마을사업 지속운영을 위한 주민역량강화</t>
  </si>
  <si>
    <t>연풍 새뜰마을 주민역량강화</t>
  </si>
  <si>
    <t>주민역량강화용역</t>
  </si>
  <si>
    <t>야미동 한울타리 마을(2단계) 주민역량강화용역</t>
  </si>
  <si>
    <t>야미동 한울타리 마을(2단계) 실시설계 용역</t>
  </si>
  <si>
    <t>대성동 주거환경 개선사업 실시설계 용역</t>
  </si>
  <si>
    <t>안전점검 용역 1식</t>
  </si>
  <si>
    <t>동파리 마을회관 안전점검 용역</t>
  </si>
  <si>
    <t>집수리 지원사업 실시설계 용역 1식(4개소)</t>
  </si>
  <si>
    <t>장애인용 승강기 2개 유지관리</t>
  </si>
  <si>
    <t>2025년 금촌어울림센터 장애인용 승강기 유지관리 용역</t>
  </si>
  <si>
    <t>무인주차장 운영 등</t>
  </si>
  <si>
    <t>2025년 금촌어울림센터 24시간 콜센터 및 출동관제 운영 용역</t>
  </si>
  <si>
    <t>종합정밀점검 및 자체검사 등</t>
  </si>
  <si>
    <t>2025년 금촌어울림센터 소방관리업무 위탁 용역</t>
  </si>
  <si>
    <t>자체 전기안전관리 용역</t>
  </si>
  <si>
    <t>2025년 금촌어울림센터 전기안전관리 대행 용역 시행 건의</t>
  </si>
  <si>
    <t>센터 내 방역 및 소독 1식</t>
  </si>
  <si>
    <t>2025년 금촌어울림센터 방역 및 소독 용역</t>
  </si>
  <si>
    <t>정수기 5대, 공기청정기 3대, 비데 11대</t>
  </si>
  <si>
    <t>2025년 금촌어울림센터 정수기, 공기청정기, 비데 임차</t>
  </si>
  <si>
    <t>무인경비시스템 운영(경비 33개소, 근태 6개소)</t>
  </si>
  <si>
    <t>2025년 금촌어울림센터 무인경비시스템 용역</t>
  </si>
  <si>
    <t>전기, 기계, 청소 등 시설관리</t>
  </si>
  <si>
    <t>2025년 금촌어울림센터 시설관리용역</t>
  </si>
  <si>
    <t>센터 내 제초 및 풀깍기 등</t>
  </si>
  <si>
    <t>금촌어울림센터 조경관리(제초 및 풀깍기 등)</t>
  </si>
  <si>
    <t>활성화계획 1식</t>
    <phoneticPr fontId="5" type="noConversion"/>
  </si>
  <si>
    <t>금촌 도시재생뉴딜 활성화계획 변경 용역</t>
    <phoneticPr fontId="5" type="noConversion"/>
  </si>
  <si>
    <t>기본 및 실시설계용역 1식</t>
    <phoneticPr fontId="5" type="noConversion"/>
  </si>
  <si>
    <t>금촌 도시재생뉴딜 보행환경개선사업 4개소 기본 및 실시설계용역</t>
    <phoneticPr fontId="5" type="noConversion"/>
  </si>
  <si>
    <t>민통선 모바일 시스템 보안프로그램 업데이트 등 유지보수</t>
    <phoneticPr fontId="5" type="noConversion"/>
  </si>
  <si>
    <t>민통선 모바일 출입시스템 운영프로그램 유지보수</t>
    <phoneticPr fontId="5" type="noConversion"/>
  </si>
  <si>
    <t>민통선 모바일 시스템 전산장비 등 유지보수</t>
    <phoneticPr fontId="5" type="noConversion"/>
  </si>
  <si>
    <t>민통선 모바일 시스템 전산장비 유지보수</t>
    <phoneticPr fontId="5" type="noConversion"/>
  </si>
  <si>
    <t>민통선 RFID 출입시스템 부품 및 프로그램 유지보수</t>
    <phoneticPr fontId="5" type="noConversion"/>
  </si>
  <si>
    <t>민통선 RFID 출입시스템 유지보수</t>
    <phoneticPr fontId="5" type="noConversion"/>
  </si>
  <si>
    <t>군사시설 용도지구도 도면 작성 등</t>
    <phoneticPr fontId="5" type="noConversion"/>
  </si>
  <si>
    <t>군사시설보호구역 용도지구도 변경</t>
    <phoneticPr fontId="5" type="noConversion"/>
  </si>
  <si>
    <t>DB암호화 정기점검, 업그레이드 등 유지보수</t>
    <phoneticPr fontId="5" type="noConversion"/>
  </si>
  <si>
    <t>군협의 시스템 암호화 유지보수</t>
    <phoneticPr fontId="5" type="noConversion"/>
  </si>
  <si>
    <t>DB백업 및 시스템 유지보수</t>
    <phoneticPr fontId="5" type="noConversion"/>
  </si>
  <si>
    <t>군협의정보공유시스템유지보수</t>
    <phoneticPr fontId="5" type="noConversion"/>
  </si>
  <si>
    <t>UPIS시스템 유지관리</t>
    <phoneticPr fontId="5" type="noConversion"/>
  </si>
  <si>
    <t>도시계획정보체계(UPIS) SW 유지관리</t>
    <phoneticPr fontId="5" type="noConversion"/>
  </si>
  <si>
    <t>도시계획 도형 및 속정자료 구축</t>
    <phoneticPr fontId="5" type="noConversion"/>
  </si>
  <si>
    <t>도시계획정보체계(UPIS) DB현행화</t>
    <phoneticPr fontId="5" type="noConversion"/>
  </si>
  <si>
    <t>방범CCTV 20개소 설치 감리</t>
  </si>
  <si>
    <t>2025년 방범 CCTV 신규설치(감리용역)</t>
  </si>
  <si>
    <t>방범CCTV 20개소 설치 설계</t>
  </si>
  <si>
    <t>2025년 방범 CCTV 신규설치(설계용역)</t>
  </si>
  <si>
    <t>2명 상주</t>
  </si>
  <si>
    <t>통합관제센터 정보시스템 유지관리</t>
  </si>
  <si>
    <t>냉난방기 2식 교체</t>
  </si>
  <si>
    <t>도시정보센터 냉난방기 교체</t>
  </si>
  <si>
    <t>서버(윈도우, 리눅스), PC 백신 및 패치관리 연간 라이선스 구매</t>
  </si>
  <si>
    <t>도시정보센터 백신 및 패치관리 라이선스</t>
  </si>
  <si>
    <t>공영주차장 현장시설물 및 센터시스템 운영 및 유지관리</t>
  </si>
  <si>
    <t>2025년 통합주차정보시스템 유지관리</t>
  </si>
  <si>
    <t>음성형 버스정보안내기(39대) 운영 및 유지관리</t>
  </si>
  <si>
    <t>2025년 음성형 버스정보안내기(BIT) 유지관리</t>
  </si>
  <si>
    <t>파주시 교통정보센터 정보시스템 및 현장시설물 운영 및 유지관리</t>
  </si>
  <si>
    <t>2025년 파주시 지능형교통시스템(ITS) 유지관리</t>
  </si>
  <si>
    <t>주정차위반 과태료 압류통지서 제작 및 발송 1식</t>
  </si>
  <si>
    <t>2025년 주정차위반 과태료 압류통지서 제작 및 발송 용역</t>
  </si>
  <si>
    <t>VM서버, 스토리지, 운영체제, 보안, 백업</t>
    <phoneticPr fontId="5" type="noConversion"/>
  </si>
  <si>
    <t>2025년 주정차단속 문자알림서비스 클라우드 유지관리 용역</t>
    <phoneticPr fontId="5" type="noConversion"/>
  </si>
  <si>
    <t>주정차위반 과태료 고지서 제작 및 발송</t>
    <phoneticPr fontId="5" type="noConversion"/>
  </si>
  <si>
    <t>2025년 불법주정차 과태료 고지서 제작 연간단가</t>
    <phoneticPr fontId="5" type="noConversion"/>
  </si>
  <si>
    <t>불법주정차 사전문자 발송</t>
    <phoneticPr fontId="5" type="noConversion"/>
  </si>
  <si>
    <t>2025년 불법주정차 사전문자 알림서비스 연간단가</t>
    <phoneticPr fontId="5" type="noConversion"/>
  </si>
  <si>
    <t>PDA 단속시스템 서버, 클라이언트 1식</t>
  </si>
  <si>
    <t>2025년 불법주정차 스마트 단속시스템 유지관리 용역</t>
    <phoneticPr fontId="5" type="noConversion"/>
  </si>
  <si>
    <t>DB암호화 S/W, 정책관리 S/W 각 1조</t>
  </si>
  <si>
    <t>2025년 불법주정차 DB암호화 시스템 유지관리 용역</t>
    <phoneticPr fontId="5" type="noConversion"/>
  </si>
  <si>
    <t>망연계장비 1대, 방화벽장비 1대</t>
  </si>
  <si>
    <t>2025년 불법주정차 정보 보안시스템 유지관리 용역</t>
    <phoneticPr fontId="5" type="noConversion"/>
  </si>
  <si>
    <t>단속문자 서버, 클라이언트 1식</t>
  </si>
  <si>
    <t>2025년 불법주정차 사전문자 알림시스템 유지관리 용역</t>
    <phoneticPr fontId="5" type="noConversion"/>
  </si>
  <si>
    <t>과태료 관리시스템 서버, 클라이언트 1식</t>
  </si>
  <si>
    <t>2025년 불법주정차 과태료 관리시스템 유지관리 용역</t>
    <phoneticPr fontId="5" type="noConversion"/>
  </si>
  <si>
    <t>무료 공영주차장 118개소 청소 용역</t>
    <phoneticPr fontId="5" type="noConversion"/>
  </si>
  <si>
    <t>2025년 공영주차장 청소 용역</t>
    <phoneticPr fontId="5" type="noConversion"/>
  </si>
  <si>
    <t>고정형 CCTV 시스템 256식, 주행형 CCTV 시스템 9식, 
단속 소프트웨어 256조 등</t>
    <phoneticPr fontId="5" type="noConversion"/>
  </si>
  <si>
    <t>2025년 불법주정차 CCTV 시스템 통합 유지보수 용역</t>
    <phoneticPr fontId="5" type="noConversion"/>
  </si>
  <si>
    <t>도로 및 지하시설물 GIS DB구축(도로(0.492㎞),하수(1.235㎞),상수(0.564km) L=2.291㎞)</t>
    <phoneticPr fontId="5" type="noConversion"/>
  </si>
  <si>
    <t>장기미집행 도시계획도로(중로) GIS DB구축용역</t>
    <phoneticPr fontId="5" type="noConversion"/>
  </si>
  <si>
    <t>GIS DB구축 1식</t>
  </si>
  <si>
    <t>2025년 파주시 관내 보도설치공사 GIS DB구축 용역</t>
  </si>
  <si>
    <t>배수관로 시공검사 1식</t>
    <phoneticPr fontId="5" type="noConversion"/>
  </si>
  <si>
    <t>2025년 파주시 관내 보도설치공사 배수관로 시공검사용역</t>
    <phoneticPr fontId="5" type="noConversion"/>
  </si>
  <si>
    <t>기술지도 64회</t>
    <phoneticPr fontId="5" type="noConversion"/>
  </si>
  <si>
    <t>2025년 파주시 관내 보도설치공사 재해예방 기술지도용역</t>
    <phoneticPr fontId="5" type="noConversion"/>
  </si>
  <si>
    <t>시도2호선 마지고개 보도설치공사 폐기물처리용역</t>
    <phoneticPr fontId="5" type="noConversion"/>
  </si>
  <si>
    <t>만우리 보도설치공사 폐기물처리용역</t>
    <phoneticPr fontId="5" type="noConversion"/>
  </si>
  <si>
    <t>축현1리 보도설치공사 폐기물처리용역</t>
    <phoneticPr fontId="5" type="noConversion"/>
  </si>
  <si>
    <t>시도33호선 창만2리 보도설치공사 폐기물처리용역</t>
    <phoneticPr fontId="5" type="noConversion"/>
  </si>
  <si>
    <t>시도13호선 마장1리 보도설치공사 폐기물처리용역</t>
    <phoneticPr fontId="5" type="noConversion"/>
  </si>
  <si>
    <t>낙머리 보도설치공사 폐기물처리용역</t>
    <phoneticPr fontId="5" type="noConversion"/>
  </si>
  <si>
    <t>국지도56호선 등원2리 보도설치공사 폐기물처리용역</t>
    <phoneticPr fontId="5" type="noConversion"/>
  </si>
  <si>
    <t>지방도360호선 등원2리 보도설치공사 폐기물처리용역</t>
    <phoneticPr fontId="5" type="noConversion"/>
  </si>
  <si>
    <t>파평초등학교 앞 보도설치공사 폐기물처리용역</t>
    <phoneticPr fontId="5" type="noConversion"/>
  </si>
  <si>
    <t>시도13호선 마장3리 보도설치공사 폐기물처리용역</t>
    <phoneticPr fontId="5" type="noConversion"/>
  </si>
  <si>
    <t>실시설계 L=100m, B=1.5~2.4m</t>
    <phoneticPr fontId="5" type="noConversion"/>
  </si>
  <si>
    <t>보훈회관 앞 보도설치공사 외 1개소 실시설계용역</t>
    <phoneticPr fontId="5" type="noConversion"/>
  </si>
  <si>
    <t>실시설계 L=220m, B=2.4m</t>
    <phoneticPr fontId="5" type="noConversion"/>
  </si>
  <si>
    <t>파평초등학교 앞 보도설치공사 실시설계용역</t>
    <phoneticPr fontId="5" type="noConversion"/>
  </si>
  <si>
    <t>실시설계 L=320m, B=1.5m</t>
    <phoneticPr fontId="5" type="noConversion"/>
  </si>
  <si>
    <t>시도2호선 마지고개 보도설치공사 실시설계용역</t>
    <phoneticPr fontId="5" type="noConversion"/>
  </si>
  <si>
    <t>실시설계 L=300m, B=1.5~2.0m</t>
    <phoneticPr fontId="5" type="noConversion"/>
  </si>
  <si>
    <t>축현1리 보도설치공사 외 1개소 실시설계용역</t>
    <phoneticPr fontId="5" type="noConversion"/>
  </si>
  <si>
    <t>실시설계 L=440m, B=1.5m</t>
    <phoneticPr fontId="5" type="noConversion"/>
  </si>
  <si>
    <t>시도33호선 창만리 보도설치공사 실시설계용역</t>
    <phoneticPr fontId="5" type="noConversion"/>
  </si>
  <si>
    <t>실시설계 L=660m, B=1.5m</t>
    <phoneticPr fontId="5" type="noConversion"/>
  </si>
  <si>
    <t>시도13호선 마장1리 보도설치공사 외 1개소 실시설계용역</t>
    <phoneticPr fontId="5" type="noConversion"/>
  </si>
  <si>
    <t>실시설계 L=320m, B=2.0~2.4m</t>
    <phoneticPr fontId="5" type="noConversion"/>
  </si>
  <si>
    <t>국지도56호선 등원2리 보도설치공사 외 1개소 실시설계용역</t>
    <phoneticPr fontId="5" type="noConversion"/>
  </si>
  <si>
    <t>실시설계 L=240m, B=1.5m</t>
    <phoneticPr fontId="5" type="noConversion"/>
  </si>
  <si>
    <t>지방도360호선 등원2리 보도설치공사 실시설계용역</t>
    <phoneticPr fontId="5" type="noConversion"/>
  </si>
  <si>
    <t>파주시 마을버스 준공영제 운영에 관란 조례' 제15조에 의거 경영평가를 통해 인센티브 지급의 기초자료 활용</t>
    <phoneticPr fontId="5" type="noConversion"/>
  </si>
  <si>
    <t>파주시 마을버스 준공영제 경영평가 용역</t>
    <phoneticPr fontId="5" type="noConversion"/>
  </si>
  <si>
    <t>복합기 임차 1대</t>
    <phoneticPr fontId="5" type="noConversion"/>
  </si>
  <si>
    <t>2025년 운수지도팀 복합기 계약</t>
    <phoneticPr fontId="5" type="noConversion"/>
  </si>
  <si>
    <t>도시교통정비 기본계획('26~'45) 1식
도시교통정비 중기계획('26~'30) 1식</t>
    <phoneticPr fontId="5" type="noConversion"/>
  </si>
  <si>
    <t>파주시 도시교통정비 기본계획 및 중기계획 수립</t>
  </si>
  <si>
    <t>시민참여 이벤트 및 홍보</t>
    <phoneticPr fontId="5" type="noConversion"/>
  </si>
  <si>
    <t xml:space="preserve">파주시 대중교통의 날 행사 </t>
    <phoneticPr fontId="5" type="noConversion"/>
  </si>
  <si>
    <t>무대설치 및 행사운영</t>
  </si>
  <si>
    <t>경의선 지하화 및 상부개발 추진전략 수립</t>
    <phoneticPr fontId="5" type="noConversion"/>
  </si>
  <si>
    <t>파주시 경의선 지하화 및 상부개발 추진전략 수립용역</t>
    <phoneticPr fontId="5" type="noConversion"/>
  </si>
  <si>
    <t>생활체육대축전 개폐회식(2건) 및 장애인생활체육대회 개회식(1건)</t>
  </si>
  <si>
    <t>제36회 경기도 생활체육대축전 및 제19회 경기도장애인생활체육대회 개·폐회식 연출 대행 용역</t>
  </si>
  <si>
    <t>체육과</t>
  </si>
  <si>
    <t>정기안전점검용역</t>
  </si>
  <si>
    <t>파평야구장 보강토옹벽 2025년 상반기 정기안전점검 용역</t>
  </si>
  <si>
    <t>성과평가용역</t>
  </si>
  <si>
    <t>구기종목 성과평가 및 원가산정 용역</t>
  </si>
  <si>
    <t>스포츠센터 성과평가 및 원가산정 용역</t>
  </si>
  <si>
    <t>공공체육시설 관리용역</t>
  </si>
  <si>
    <t xml:space="preserve">2025년 공공체육시설(N.F.C) 전기안전관리자 선임 용역 </t>
  </si>
  <si>
    <t>2025년 공공체육시설 연중 조경 및 녹지공간 관리공사</t>
  </si>
  <si>
    <t>2025년 공공체육시설 화장실 연간 관리(청소) 용역</t>
  </si>
  <si>
    <t>정수기유지관리용역</t>
  </si>
  <si>
    <t>2025년 공공체육시설 정수기 유지관리 용역(파주스타디움 등 6개소)</t>
  </si>
  <si>
    <t>2025년 공공체육시설 정수기 유지관리 용역(심학산파크골프장 등 3개소)</t>
  </si>
  <si>
    <t>2025년 공공체육시설 정수기 유지관리 용역(파주스타디움 등 3개소)</t>
  </si>
  <si>
    <t>방역소독용역</t>
  </si>
  <si>
    <t>2025년 공공체육시설 방역소독 용역(파주스타디움 등 3개소)</t>
  </si>
  <si>
    <t>저수조청소</t>
  </si>
  <si>
    <t>2025년 파주스타디움 저수조청소 용역</t>
  </si>
  <si>
    <t>무인경비용역</t>
  </si>
  <si>
    <t>2025년 공공체육시설 무인경비 용역(파주스타디움 등 2개소)</t>
  </si>
  <si>
    <t>2025년 공공체육시설 무인경비 용역(문산체육센터 등 2개소)</t>
  </si>
  <si>
    <t>2025년 공공체육시설 무인경비 용역(파주NFC)</t>
  </si>
  <si>
    <t>승강기안전관리대행</t>
  </si>
  <si>
    <t>2025년 공공체육시설 승강기 표준유지관리 용역(파주스타디움 등 2개소)</t>
  </si>
  <si>
    <t>전기안전관리대행</t>
  </si>
  <si>
    <t>2025년 파주스타디움 전기시설물 직무고시 및 상시점검 용역</t>
  </si>
  <si>
    <t>2025년 공공체육시설 전기안전관리대행 용역(통일공원 등 2개소)</t>
  </si>
  <si>
    <t>2025년 공공체육시설 전기안전관리대행 용역(문산국민체육센터 등 3개소)</t>
  </si>
  <si>
    <t>2025년 공공체육시설 전기안전관리대행 용역(금촌체육공원 등 5개소)</t>
  </si>
  <si>
    <t>소방안전관리대행</t>
  </si>
  <si>
    <t>2025년 공공체육시설 소방안전관리대행 용역(파주스타디움 등 11개소)</t>
  </si>
  <si>
    <t>행사 일괄용역</t>
  </si>
  <si>
    <t>파주시 평생학습 축제</t>
  </si>
  <si>
    <t>평생교육과</t>
  </si>
  <si>
    <t>행사 일괄용역</t>
    <phoneticPr fontId="5" type="noConversion"/>
  </si>
  <si>
    <t>평생학습 성과공유회</t>
    <phoneticPr fontId="5" type="noConversion"/>
  </si>
  <si>
    <t>평생교육과</t>
    <phoneticPr fontId="5" type="noConversion"/>
  </si>
  <si>
    <t>셔틀버스 운영</t>
    <phoneticPr fontId="5" type="noConversion"/>
  </si>
  <si>
    <t>DMZ 평화관광 셔틀버스 운영 용역</t>
    <phoneticPr fontId="5" type="noConversion"/>
  </si>
  <si>
    <t>DMZ 평화의길 셔틀버스 운영</t>
    <phoneticPr fontId="5" type="noConversion"/>
  </si>
  <si>
    <t>DMZ 평화의 길 셔틀버스 운영 용역</t>
    <phoneticPr fontId="5" type="noConversion"/>
  </si>
  <si>
    <t>관광안내소 조성(30㎡)</t>
    <phoneticPr fontId="5" type="noConversion"/>
  </si>
  <si>
    <t>GTX 환승센터 관광안내소 설치 실시설계용역</t>
    <phoneticPr fontId="5" type="noConversion"/>
  </si>
  <si>
    <t>스카이워크 설치(L=268m)</t>
    <phoneticPr fontId="5" type="noConversion"/>
  </si>
  <si>
    <t>곤돌라 스카이워크 설치 기본 및 실시설계용역</t>
    <phoneticPr fontId="5" type="noConversion"/>
  </si>
  <si>
    <t>조명 설치(2,240m)</t>
    <phoneticPr fontId="5" type="noConversion"/>
  </si>
  <si>
    <t>공릉관광지 산책로 조명 설치 실시설계용역</t>
    <phoneticPr fontId="5" type="noConversion"/>
  </si>
  <si>
    <t>환경영향평가 용역(659,276㎡)</t>
    <phoneticPr fontId="5" type="noConversion"/>
  </si>
  <si>
    <t>공릉관광지 환경영향평가 용역</t>
    <phoneticPr fontId="5" type="noConversion"/>
  </si>
  <si>
    <t>관광지 조성계획 변경(659,276㎡)</t>
    <phoneticPr fontId="5" type="noConversion"/>
  </si>
  <si>
    <t>공릉관광지 조성계획(변경) 수립 용역</t>
    <phoneticPr fontId="5" type="noConversion"/>
  </si>
  <si>
    <t>캠핑장 확충(8,700㎡)</t>
  </si>
  <si>
    <t>공릉 키즈캠핑랜드 조성사업 실시설계용역</t>
  </si>
  <si>
    <t>실시설계용역</t>
    <phoneticPr fontId="5" type="noConversion"/>
  </si>
  <si>
    <t>리비교 역사문화공원(2단계)실시설계 용역</t>
    <phoneticPr fontId="5" type="noConversion"/>
  </si>
  <si>
    <t>외국인 초청여행 실시 용역</t>
    <phoneticPr fontId="5" type="noConversion"/>
  </si>
  <si>
    <t>관광활성화 추진</t>
    <phoneticPr fontId="5" type="noConversion"/>
  </si>
  <si>
    <t>대학생 기자단 초청여행 실시 용역</t>
    <phoneticPr fontId="5" type="noConversion"/>
  </si>
  <si>
    <t>관광SNS운영</t>
    <phoneticPr fontId="5" type="noConversion"/>
  </si>
  <si>
    <t>2~11</t>
    <phoneticPr fontId="5" type="noConversion"/>
  </si>
  <si>
    <t>팝업스토어 운영</t>
    <phoneticPr fontId="5" type="noConversion"/>
  </si>
  <si>
    <t>홍보부스 행사 운영</t>
  </si>
  <si>
    <t>3~10</t>
    <phoneticPr fontId="5" type="noConversion"/>
  </si>
  <si>
    <t>움직이는 관광안내소 운영</t>
    <phoneticPr fontId="5" type="noConversion"/>
  </si>
  <si>
    <t>파주 여행안내 챗봇 시스템 유지보수</t>
    <phoneticPr fontId="5" type="noConversion"/>
  </si>
  <si>
    <t>파주 여행안내 챗봇 유지보수</t>
    <phoneticPr fontId="5" type="noConversion"/>
  </si>
  <si>
    <t>관광택시 운영관리 및 신규모집</t>
    <phoneticPr fontId="5" type="noConversion"/>
  </si>
  <si>
    <t>관광택시 운영</t>
    <phoneticPr fontId="5" type="noConversion"/>
  </si>
  <si>
    <t>지역 내 공정관광 전문가 양성</t>
    <phoneticPr fontId="5" type="noConversion"/>
  </si>
  <si>
    <t>공정관광 전문인력 양성교육</t>
  </si>
  <si>
    <t>관광과</t>
  </si>
  <si>
    <t>행사대행 1식</t>
  </si>
  <si>
    <t>제35회 율곡문화제 행사대행 용역</t>
  </si>
  <si>
    <t>문화예술과</t>
  </si>
  <si>
    <t>1개소 조정</t>
    <phoneticPr fontId="5" type="noConversion"/>
  </si>
  <si>
    <t>파주 공효공 박중손묘 장명등 허용기준 조정 용역</t>
    <phoneticPr fontId="5" type="noConversion"/>
  </si>
  <si>
    <t>2개소 조정</t>
    <phoneticPr fontId="5" type="noConversion"/>
  </si>
  <si>
    <t>도지정유산 현상변경 허용기준 조정 용역</t>
    <phoneticPr fontId="5" type="noConversion"/>
  </si>
  <si>
    <t>국가유산 화장실 청소 4개소, 오수정화조 7개소</t>
    <phoneticPr fontId="5" type="noConversion"/>
  </si>
  <si>
    <t>오수정화조 청소용역</t>
  </si>
  <si>
    <t>국가유산 보수정비 실시설계</t>
    <phoneticPr fontId="5" type="noConversion"/>
  </si>
  <si>
    <t>황희선생묘 주변정비 공사 실시설계 용역</t>
    <phoneticPr fontId="5" type="noConversion"/>
  </si>
  <si>
    <t>파산서원 사당보수 공사 실시설계 용역</t>
    <phoneticPr fontId="5" type="noConversion"/>
  </si>
  <si>
    <t>교하향교 담장 보수 및 주변정비 공사 실시설계 용역</t>
    <phoneticPr fontId="5" type="noConversion"/>
  </si>
  <si>
    <t>자유의 다리 난간 보수공사 실시설계 용역</t>
    <phoneticPr fontId="5" type="noConversion"/>
  </si>
  <si>
    <t>윤관 장군 묘 주변정비 공사 실시설계 용역</t>
    <phoneticPr fontId="5" type="noConversion"/>
  </si>
  <si>
    <t>천연기념물 보호시설 보수정비 공사 실시설계 용역</t>
    <phoneticPr fontId="5" type="noConversion"/>
  </si>
  <si>
    <t>향토문화유산 보수정비 실시설계</t>
    <phoneticPr fontId="5" type="noConversion"/>
  </si>
  <si>
    <t>성사영묘 주변정비 공사 실시설계 용역</t>
    <phoneticPr fontId="5" type="noConversion"/>
  </si>
  <si>
    <t>방재시스템 유지관리</t>
    <phoneticPr fontId="5" type="noConversion"/>
  </si>
  <si>
    <t>전통사찰 방재시스템 유지보수</t>
    <phoneticPr fontId="5" type="noConversion"/>
  </si>
  <si>
    <t>도지정문화재 방재시스템 유지관리</t>
    <phoneticPr fontId="5" type="noConversion"/>
  </si>
  <si>
    <t>국가지정문화재 방재시스템 유지관리</t>
    <phoneticPr fontId="5" type="noConversion"/>
  </si>
  <si>
    <t>청년희망축제 대행용역</t>
    <phoneticPr fontId="5" type="noConversion"/>
  </si>
  <si>
    <t>청년희망축제</t>
    <phoneticPr fontId="5" type="noConversion"/>
  </si>
  <si>
    <t>제2차 파주시 청년정책기본계획 연구용역</t>
    <phoneticPr fontId="5" type="noConversion"/>
  </si>
  <si>
    <t>청년정책기본계획 연구용역</t>
    <phoneticPr fontId="5" type="noConversion"/>
  </si>
  <si>
    <t>운정행복센터 4,7층 리모델링 실시설계 및 BF설계</t>
    <phoneticPr fontId="5" type="noConversion"/>
  </si>
  <si>
    <t>운정청소년문화센터 조성 실시설계</t>
    <phoneticPr fontId="5" type="noConversion"/>
  </si>
  <si>
    <t>설계용역</t>
    <phoneticPr fontId="5" type="noConversion"/>
  </si>
  <si>
    <t>교육 및 문화프로그램 운영</t>
    <phoneticPr fontId="5" type="noConversion"/>
  </si>
  <si>
    <t>2025년 하반기 거점시설 문화프로그램 운영</t>
    <phoneticPr fontId="5" type="noConversion"/>
  </si>
  <si>
    <t>젠더폭력 예방 교육 강사단 1기 보수교육, 젠더폭력 예방 교육 강사단 2기 신규교육, 시연평가</t>
  </si>
  <si>
    <t>젠더폭력 예방 교육 강사단 양성</t>
    <phoneticPr fontId="5" type="noConversion"/>
  </si>
  <si>
    <t>디지털성범죄, 교제폭력, 성매매 예방 교육 자료 제작</t>
  </si>
  <si>
    <t>젠더폭력 예방 교육 표준강의안 제작</t>
  </si>
  <si>
    <t>2025년 상반기 거점시설 문화프로그램 운영</t>
    <phoneticPr fontId="5" type="noConversion"/>
  </si>
  <si>
    <t>운정호수공원 공원조성계획 변경</t>
    <phoneticPr fontId="5" type="noConversion"/>
  </si>
  <si>
    <t>무인택배함(95칸)</t>
  </si>
  <si>
    <t>여성안심 무인택배 보관함 임차용역</t>
  </si>
  <si>
    <t>성매수 차단 활동을 위한 순찰초소 근무 용역</t>
    <phoneticPr fontId="5" type="noConversion"/>
  </si>
  <si>
    <t>2025년 성매매집결지 순찰 용역</t>
    <phoneticPr fontId="5" type="noConversion"/>
  </si>
  <si>
    <t>시립 주야간보호센터 8월 준공 후 준공식 실시</t>
    <phoneticPr fontId="5" type="noConversion"/>
  </si>
  <si>
    <t>시립 주야간보호센터 준공식 용역</t>
    <phoneticPr fontId="5" type="noConversion"/>
  </si>
  <si>
    <t>관내 경로당 중 배상책임보험 미가입 경로당 대상 배상책임보험 단체 가입</t>
    <phoneticPr fontId="5" type="noConversion"/>
  </si>
  <si>
    <t>경로당 배상책임보험 가입</t>
    <phoneticPr fontId="5" type="noConversion"/>
  </si>
  <si>
    <t>연면적 479㎡ 규모 건축물 소방 공사 감리(6개월)</t>
    <phoneticPr fontId="5" type="noConversion"/>
  </si>
  <si>
    <t>시립 주야간보호센터 소방 공사 감리 용역</t>
    <phoneticPr fontId="5" type="noConversion"/>
  </si>
  <si>
    <t>연면적 4,500㎡ 규모 시립 요양원 부지 선정 등</t>
    <phoneticPr fontId="5" type="noConversion"/>
  </si>
  <si>
    <t>시립 노인요양시설 건립 타당성 및 기본계획 수립 용역</t>
    <phoneticPr fontId="5" type="noConversion"/>
  </si>
  <si>
    <t>관내 경로당 100개소 대상 건강증진기기(안마의자) 임차비 지원</t>
    <phoneticPr fontId="5" type="noConversion"/>
  </si>
  <si>
    <t>2025년 경로당 건강증진기기(안마의자) 임차 지원</t>
    <phoneticPr fontId="5" type="noConversion"/>
  </si>
  <si>
    <t>현충탑 이전 연구용역</t>
    <phoneticPr fontId="5" type="noConversion"/>
  </si>
  <si>
    <t>파주시 현충탑 이전 타당성 연구용역</t>
    <phoneticPr fontId="5" type="noConversion"/>
  </si>
  <si>
    <t>복지정책과</t>
    <phoneticPr fontId="5" type="noConversion"/>
  </si>
  <si>
    <t>공간정보시스템(파주누리맵) 유지관리 및 기능개선</t>
    <phoneticPr fontId="5" type="noConversion"/>
  </si>
  <si>
    <t>2026년 공간정보시스템(누리맵) 통합유지관리</t>
    <phoneticPr fontId="5" type="noConversion"/>
  </si>
  <si>
    <t>정보통신과</t>
    <phoneticPr fontId="5" type="noConversion"/>
  </si>
  <si>
    <t>시스템 유지관리</t>
    <phoneticPr fontId="5" type="noConversion"/>
  </si>
  <si>
    <t>양방향문자시스템 유지관리</t>
    <phoneticPr fontId="5" type="noConversion"/>
  </si>
  <si>
    <t>카드사, 통신사 민간데이터 구매, 데이터 분석페이지 클라우드 구축</t>
    <phoneticPr fontId="5" type="noConversion"/>
  </si>
  <si>
    <t>빅데이터기반 지역현황 분석 시스템 구축</t>
    <phoneticPr fontId="5" type="noConversion"/>
  </si>
  <si>
    <t>정보자산 정보보호컨설팅</t>
    <phoneticPr fontId="5" type="noConversion"/>
  </si>
  <si>
    <t>2025년 파주시 정보자산 취약점 점검 분석 및 대응체계 구축</t>
    <phoneticPr fontId="5" type="noConversion"/>
  </si>
  <si>
    <t>감리용역</t>
    <phoneticPr fontId="5" type="noConversion"/>
  </si>
  <si>
    <t>2025년 파주시 자가망 연간단가 공사 감리 용역</t>
    <phoneticPr fontId="5" type="noConversion"/>
  </si>
  <si>
    <t>재해예방기술지도용역</t>
    <phoneticPr fontId="5" type="noConversion"/>
  </si>
  <si>
    <t>2025년 파주시 자가망 연간단가 공사 재해예방기술지도 용역</t>
    <phoneticPr fontId="5" type="noConversion"/>
  </si>
  <si>
    <t>데이터 통합관리 플랫폼 유지보수(os라이선스, 그립솔루션 기술지원협약)</t>
    <phoneticPr fontId="5" type="noConversion"/>
  </si>
  <si>
    <t>2025년 데이터 통합관리 플랫폼 유지보수</t>
    <phoneticPr fontId="5" type="noConversion"/>
  </si>
  <si>
    <t>2025년 행정정보시스템 민간클라우드 1년 유지보수 용역</t>
    <phoneticPr fontId="5" type="noConversion"/>
  </si>
  <si>
    <t>행정정보시스템 민간클라우드 유지관리</t>
    <phoneticPr fontId="5" type="noConversion"/>
  </si>
  <si>
    <t>2025년 직원연락망(모바일조직도) 어플 1년 유지보수 용역</t>
    <phoneticPr fontId="5" type="noConversion"/>
  </si>
  <si>
    <t>직원연락망 유지보수</t>
    <phoneticPr fontId="5" type="noConversion"/>
  </si>
  <si>
    <t>시스템 통합 유지보수(2차년도)</t>
    <phoneticPr fontId="5" type="noConversion"/>
  </si>
  <si>
    <t>2024-2025년 파주시 행정정보시스템 통합 유지보수 용역</t>
    <phoneticPr fontId="5" type="noConversion"/>
  </si>
  <si>
    <t>정보시스템 유지관리</t>
    <phoneticPr fontId="5" type="noConversion"/>
  </si>
  <si>
    <t>2025년 악성 이메일 모의훈련 시스템 및 로그분석시스템 유지관리</t>
    <phoneticPr fontId="5" type="noConversion"/>
  </si>
  <si>
    <t>2025년 SSL가시화시스템 및 위협관리시스템 유지관리</t>
    <phoneticPr fontId="5" type="noConversion"/>
  </si>
  <si>
    <t>2025년 웹방화벽 유지관리</t>
    <phoneticPr fontId="5" type="noConversion"/>
  </si>
  <si>
    <t>2025년 무선 도청 탐지시스템 유지관리</t>
    <phoneticPr fontId="5" type="noConversion"/>
  </si>
  <si>
    <t>2025년 무선 침입 방지시스템 유지관리</t>
    <phoneticPr fontId="5" type="noConversion"/>
  </si>
  <si>
    <t xml:space="preserve">2025년 행정망 및 공인망 방화벽 유지관리 </t>
    <phoneticPr fontId="5" type="noConversion"/>
  </si>
  <si>
    <t xml:space="preserve">2025년 행정망 VPN 및 서버팜 방화벽 유지관리 </t>
    <phoneticPr fontId="5" type="noConversion"/>
  </si>
  <si>
    <t>2025년 데이터베이스 접근제어시스템 유지관리</t>
    <phoneticPr fontId="5" type="noConversion"/>
  </si>
  <si>
    <t xml:space="preserve">2025년 소스코드 및 웹취약점진단시스템 유지관리 </t>
    <phoneticPr fontId="5" type="noConversion"/>
  </si>
  <si>
    <t>2025년 문서보안시스템 유지관리</t>
    <phoneticPr fontId="5" type="noConversion"/>
  </si>
  <si>
    <t xml:space="preserve">2025년 서버취약점진단시스템 유지관리 </t>
    <phoneticPr fontId="5" type="noConversion"/>
  </si>
  <si>
    <t>2025년 휴대용저장매체 관리시스템 유지관리</t>
    <phoneticPr fontId="5" type="noConversion"/>
  </si>
  <si>
    <t>2025년 개인정보파일 관리시스템 유지관리</t>
    <phoneticPr fontId="5" type="noConversion"/>
  </si>
  <si>
    <t>2025년 개인정보 접속기록 점검시스템 유지관리</t>
    <phoneticPr fontId="5" type="noConversion"/>
  </si>
  <si>
    <t>2025년 자산관리시스템 유지관리</t>
    <phoneticPr fontId="5" type="noConversion"/>
  </si>
  <si>
    <t xml:space="preserve">2025년 서버 접근통제시스템 유지관리  </t>
    <phoneticPr fontId="5" type="noConversion"/>
  </si>
  <si>
    <t>2025년 공간정보시스템(누리맵) 통합유지관리</t>
    <phoneticPr fontId="5" type="noConversion"/>
  </si>
  <si>
    <t>파주시 정보통신망의 24시간 중단없는 서비스 제공을 위한 통합 유지보수 체계 확립</t>
    <phoneticPr fontId="5" type="noConversion"/>
  </si>
  <si>
    <t>2025년 파주시 정보통신 통합 유지관리 용역</t>
    <phoneticPr fontId="5" type="noConversion"/>
  </si>
  <si>
    <t>HW 17종, SW 12종 등 정기 및 수시점검을 위한 유지 관리체계 구축</t>
  </si>
  <si>
    <t xml:space="preserve"> 민원콜센터 시스템 통합유지관리</t>
    <phoneticPr fontId="5" type="noConversion"/>
  </si>
  <si>
    <t>민원여권과</t>
  </si>
  <si>
    <t>민원만족도 시스템 유지보수</t>
  </si>
  <si>
    <t>민원만족도 조사 시스템 유지보수</t>
  </si>
  <si>
    <t>통합민원발급기 88대 유지보수</t>
  </si>
  <si>
    <t>통합민원발급기 유지보수 용역</t>
  </si>
  <si>
    <t>무인민원발급기 46대 유지보수</t>
  </si>
  <si>
    <t>무인민원발급기 유지보수 용역</t>
  </si>
  <si>
    <t>수풀제거 용역</t>
    <phoneticPr fontId="5" type="noConversion"/>
  </si>
  <si>
    <t>2025년 배수펌프장 및 저류지 수풀제거용역(북부)</t>
    <phoneticPr fontId="5" type="noConversion"/>
  </si>
  <si>
    <t>2025년 배수펌프장 및 저류지 수풀제거용역(남부)</t>
    <phoneticPr fontId="5" type="noConversion"/>
  </si>
  <si>
    <t>계측관리</t>
    <phoneticPr fontId="5" type="noConversion"/>
  </si>
  <si>
    <t>당동저류지 토출암거 계측관리 용역</t>
    <phoneticPr fontId="5" type="noConversion"/>
  </si>
  <si>
    <t>배수펌프장 36개소 위탁관리</t>
    <phoneticPr fontId="5" type="noConversion"/>
  </si>
  <si>
    <t>2025년 파주시 배수펌프장 전기안전관리자 선임 및 위탁관리 용역</t>
    <phoneticPr fontId="5" type="noConversion"/>
  </si>
  <si>
    <t>배수펌프장 12개소 정기점검</t>
    <phoneticPr fontId="5" type="noConversion"/>
  </si>
  <si>
    <t>2025년 하반기 배수펌프장 정기안전점검 용역</t>
    <phoneticPr fontId="5" type="noConversion"/>
  </si>
  <si>
    <t>배수펌프장 4개소 정기점검</t>
    <phoneticPr fontId="5" type="noConversion"/>
  </si>
  <si>
    <t>2025년 상반기 배수펌프장 정기안전점검 용역</t>
    <phoneticPr fontId="5" type="noConversion"/>
  </si>
  <si>
    <t>배수펌프장 8개소 정밀점검</t>
    <phoneticPr fontId="5" type="noConversion"/>
  </si>
  <si>
    <t>2025년 배수펌프장 정밀안전점검 용역</t>
    <phoneticPr fontId="5" type="noConversion"/>
  </si>
  <si>
    <t>간이펌프장 13개소 전기안전관리 대행</t>
    <phoneticPr fontId="5" type="noConversion"/>
  </si>
  <si>
    <t>2025년 간이배수펌프장 전기안전점검 대행 용역</t>
    <phoneticPr fontId="5" type="noConversion"/>
  </si>
  <si>
    <t>파주시청사</t>
    <phoneticPr fontId="5" type="noConversion"/>
  </si>
  <si>
    <t>지진가속도계측기 및 시스템 유지관리 용역</t>
    <phoneticPr fontId="5" type="noConversion"/>
  </si>
  <si>
    <t>임차장비 3종</t>
    <phoneticPr fontId="5" type="noConversion"/>
  </si>
  <si>
    <t>배수펌프장 퇴적토 준설 및 처리 임차장비</t>
    <phoneticPr fontId="5" type="noConversion"/>
  </si>
  <si>
    <t>임차장비10종</t>
  </si>
  <si>
    <t>재난대비 임차장비 연간단가(남부)</t>
  </si>
  <si>
    <t>임차장비10종</t>
    <phoneticPr fontId="5" type="noConversion"/>
  </si>
  <si>
    <t>재난대비 임차장비 연간단가(북부)</t>
    <phoneticPr fontId="5" type="noConversion"/>
  </si>
  <si>
    <t>파주시 배수펌프장 무인경비</t>
    <phoneticPr fontId="5" type="noConversion"/>
  </si>
  <si>
    <t>2025년 파주시 배수펌프장 무인경비 용역</t>
    <phoneticPr fontId="5" type="noConversion"/>
  </si>
  <si>
    <t>쿨링포그 2개소(운정, 야당)</t>
    <phoneticPr fontId="5" type="noConversion"/>
  </si>
  <si>
    <t>2025년 쿨링포그 유지관리 용역</t>
    <phoneticPr fontId="5" type="noConversion"/>
  </si>
  <si>
    <t>파주시 전역에 설치되어있는 그늘막 유지보수</t>
    <phoneticPr fontId="5" type="noConversion"/>
  </si>
  <si>
    <t>2025년 파주시 폭염대비 그늘막 유지관리 용역</t>
    <phoneticPr fontId="5" type="noConversion"/>
  </si>
  <si>
    <t>공무원, 경찰, 농어촌공사 등 4,561명에 기상특보 시 문자메시지 전송</t>
    <phoneticPr fontId="5" type="noConversion"/>
  </si>
  <si>
    <t>2025년 기상특보 문자수신 사용료 단가계약</t>
    <phoneticPr fontId="5" type="noConversion"/>
  </si>
  <si>
    <t>재난예경보시설 566대 유지관리</t>
    <phoneticPr fontId="5" type="noConversion"/>
  </si>
  <si>
    <t xml:space="preserve">2025년 파주시 재난예경보시설 유지관리 </t>
    <phoneticPr fontId="5" type="noConversion"/>
  </si>
  <si>
    <t>스마트 안전관리시스템(어린이놀이시설 717개소) 유지관리</t>
  </si>
  <si>
    <t>파주시 어린이놀이시설 스마트안전관리시스템 유지관리 및 신규 시설 QR(NFC)부착 용역</t>
  </si>
  <si>
    <t>3종시설물 범위에 해당하는 건축물 9개소</t>
    <phoneticPr fontId="5" type="noConversion"/>
  </si>
  <si>
    <t>2025년 제3종시설물 지정관리를 위한 실태조사</t>
    <phoneticPr fontId="5" type="noConversion"/>
  </si>
  <si>
    <t>두포2리 대피시설 승강기 관리</t>
  </si>
  <si>
    <t>민방위 대피시설 승강기 유지관리 용역</t>
  </si>
  <si>
    <t>민방위 급수시설 22개소 관리</t>
    <phoneticPr fontId="5" type="noConversion"/>
  </si>
  <si>
    <t>민방위 정부지원 대피시설 유지관리 용역</t>
    <phoneticPr fontId="5" type="noConversion"/>
  </si>
  <si>
    <t>민방위 급수시설 6개소 관리</t>
    <phoneticPr fontId="5" type="noConversion"/>
  </si>
  <si>
    <t>민방위 정부지원 급수시설 유지관리 용역</t>
    <phoneticPr fontId="5" type="noConversion"/>
  </si>
  <si>
    <t>민방위 경보시설 30개소 관리</t>
  </si>
  <si>
    <t>민방위 정부지원 경보시설 유지관리 용역</t>
    <phoneticPr fontId="5" type="noConversion"/>
  </si>
  <si>
    <t>민방위교육장 냉온정수기 1대, 얼음정수기 1대</t>
    <phoneticPr fontId="5" type="noConversion"/>
  </si>
  <si>
    <t>2025년 민방위교육장 정수기 임차 용역</t>
    <phoneticPr fontId="5" type="noConversion"/>
  </si>
  <si>
    <t>민방위교육장 전기안전관리(200kW)</t>
  </si>
  <si>
    <t>2025년 민방위교육장 전기안전관리 대행 용역</t>
    <phoneticPr fontId="5" type="noConversion"/>
  </si>
  <si>
    <t>민방위교육장 무인경비(물품창고 포함)</t>
  </si>
  <si>
    <t>2025년 민방위교육장 무인경비 용역</t>
    <phoneticPr fontId="5" type="noConversion"/>
  </si>
  <si>
    <t>민방위대원 임무고지 및 교육훈련통지(약 34,000명)</t>
  </si>
  <si>
    <t>2025년 민방위 전자통지 위탁운영 용역</t>
    <phoneticPr fontId="5" type="noConversion"/>
  </si>
  <si>
    <t>민방위대원 사이버교육(약 28,000명)</t>
  </si>
  <si>
    <t>2025년 민방위 사이버교육 운영 용역</t>
    <phoneticPr fontId="5" type="noConversion"/>
  </si>
  <si>
    <t>이동시장실 운영관련 음향장비 임차 등</t>
    <phoneticPr fontId="5" type="noConversion"/>
  </si>
  <si>
    <t>이동시장실 운영</t>
    <phoneticPr fontId="5" type="noConversion"/>
  </si>
  <si>
    <t>행정지원과</t>
    <phoneticPr fontId="5" type="noConversion"/>
  </si>
  <si>
    <t>시정관련 근조기,축기 설치 및 회수 용역</t>
    <phoneticPr fontId="5" type="noConversion"/>
  </si>
  <si>
    <t>근조기 및 축기 관리</t>
    <phoneticPr fontId="5" type="noConversion"/>
  </si>
  <si>
    <t>17개 읍면동 국경일(3.1절 등) 가로기 게약 용역</t>
    <phoneticPr fontId="5" type="noConversion"/>
  </si>
  <si>
    <t>국경일 가로기 설치 관리</t>
    <phoneticPr fontId="5" type="noConversion"/>
  </si>
  <si>
    <t>25년도 6급승진자</t>
    <phoneticPr fontId="5" type="noConversion"/>
  </si>
  <si>
    <t>6급 초급리더과정</t>
    <phoneticPr fontId="5" type="noConversion"/>
  </si>
  <si>
    <t>공직자 화합교육(400명)</t>
    <phoneticPr fontId="5" type="noConversion"/>
  </si>
  <si>
    <t>소통·화합 워크숍</t>
    <phoneticPr fontId="5" type="noConversion"/>
  </si>
  <si>
    <t>체험형 교육(160명)</t>
    <phoneticPr fontId="5" type="noConversion"/>
  </si>
  <si>
    <t>인문학 소양과정</t>
    <phoneticPr fontId="5" type="noConversion"/>
  </si>
  <si>
    <t>직급별 교육(200명)</t>
    <phoneticPr fontId="5" type="noConversion"/>
  </si>
  <si>
    <t>직급별 역량강화교육</t>
    <phoneticPr fontId="5" type="noConversion"/>
  </si>
  <si>
    <t>저연차 공무원 대상(30명)</t>
    <phoneticPr fontId="5" type="noConversion"/>
  </si>
  <si>
    <t>리텐션 교육</t>
    <phoneticPr fontId="5" type="noConversion"/>
  </si>
  <si>
    <t>신규공직자 교육(50명)</t>
    <phoneticPr fontId="5" type="noConversion"/>
  </si>
  <si>
    <t>신규공직자 교육</t>
    <phoneticPr fontId="5" type="noConversion"/>
  </si>
  <si>
    <t>디지털 교육(200명)</t>
    <phoneticPr fontId="5" type="noConversion"/>
  </si>
  <si>
    <t>공직 디지털 역량강화</t>
    <phoneticPr fontId="5" type="noConversion"/>
  </si>
  <si>
    <t>명사 특강(5회)</t>
    <phoneticPr fontId="5" type="noConversion"/>
  </si>
  <si>
    <t>역량 한스푼, 지식톡톡</t>
    <phoneticPr fontId="5" type="noConversion"/>
  </si>
  <si>
    <t>청사 내 구내식당 음식물쓰레기 수거</t>
    <phoneticPr fontId="5" type="noConversion"/>
  </si>
  <si>
    <t>2025년 파주시청 음식물쓰레기 처리 위탁용역</t>
    <phoneticPr fontId="5" type="noConversion"/>
  </si>
  <si>
    <t>출퇴근 통근버스 15대</t>
    <phoneticPr fontId="5" type="noConversion"/>
  </si>
  <si>
    <t>2025년 통근버스 임차용역</t>
    <phoneticPr fontId="5" type="noConversion"/>
  </si>
  <si>
    <t>단체보험 가입 2,700명</t>
    <phoneticPr fontId="5" type="noConversion"/>
  </si>
  <si>
    <t>2025년 파주시 직원 맞춤형복지 단체보험</t>
    <phoneticPr fontId="5" type="noConversion"/>
  </si>
  <si>
    <t>다면평가 시스템 유지보수</t>
    <phoneticPr fontId="5" type="noConversion"/>
  </si>
  <si>
    <t>다면평가 시스템 유지관리</t>
    <phoneticPr fontId="5" type="noConversion"/>
  </si>
  <si>
    <t>지방직 공채 필기시험 합격자 온라인 인성검사 용역</t>
    <phoneticPr fontId="5" type="noConversion"/>
  </si>
  <si>
    <t>2025년 제1회 경기도 지방공무원 공개경쟁임용 인성검사 용역</t>
    <phoneticPr fontId="5" type="noConversion"/>
  </si>
  <si>
    <t>연간유지보수</t>
    <phoneticPr fontId="5" type="noConversion"/>
  </si>
  <si>
    <t>인사운영시스템유지보수</t>
    <phoneticPr fontId="5" type="noConversion"/>
  </si>
  <si>
    <t>장례서비스 지원(3백만원*70건)</t>
    <phoneticPr fontId="5" type="noConversion"/>
  </si>
  <si>
    <t>2025년 직원 상조(장례)서비스 용역</t>
    <phoneticPr fontId="5" type="noConversion"/>
  </si>
  <si>
    <t>서고 분진제거 및 소독실시</t>
  </si>
  <si>
    <t>기록관 서고 문서 소독 용역</t>
  </si>
  <si>
    <t>행정지원과</t>
  </si>
  <si>
    <t>전자공인날인시스템 연간 유지보수</t>
    <phoneticPr fontId="5" type="noConversion"/>
  </si>
  <si>
    <t>전자공인날인시스템 유지보수</t>
    <phoneticPr fontId="5" type="noConversion"/>
  </si>
  <si>
    <t>항온항습기 연간 유지보수</t>
    <phoneticPr fontId="5" type="noConversion"/>
  </si>
  <si>
    <t>기록관 서고 등 항온항습기 유지보수</t>
    <phoneticPr fontId="5" type="noConversion"/>
  </si>
  <si>
    <t>표준기록관리시스템 연간 유지관리</t>
  </si>
  <si>
    <t>표준기록관리시스템 프로그램 유지보수</t>
    <phoneticPr fontId="5" type="noConversion"/>
  </si>
  <si>
    <t>파주시 복무관리시스템 연간 유지보수</t>
    <phoneticPr fontId="5" type="noConversion"/>
  </si>
  <si>
    <t>2025년 복무관리시스템 유지보수</t>
    <phoneticPr fontId="5" type="noConversion"/>
  </si>
  <si>
    <t>본청, 인근건물 연간 유지보수</t>
    <phoneticPr fontId="5" type="noConversion"/>
  </si>
  <si>
    <t>2025년 무인경비시스템 유지보수</t>
    <phoneticPr fontId="5" type="noConversion"/>
  </si>
  <si>
    <t xml:space="preserve">경연대회 홍보 및 진행, 전수교육 </t>
    <phoneticPr fontId="5" type="noConversion"/>
  </si>
  <si>
    <t>장단삼백요리 전국 경연대회 운영</t>
    <phoneticPr fontId="5" type="noConversion"/>
  </si>
  <si>
    <t>위생과</t>
    <phoneticPr fontId="5" type="noConversion"/>
  </si>
  <si>
    <t>식품제조업체(554개소)식품안전관리 교육 운영</t>
    <phoneticPr fontId="5" type="noConversion"/>
  </si>
  <si>
    <t>식품제조업체 역량강화 교육 운영</t>
    <phoneticPr fontId="5" type="noConversion"/>
  </si>
  <si>
    <t xml:space="preserve">강사비 및 진행비 </t>
    <phoneticPr fontId="5" type="noConversion"/>
  </si>
  <si>
    <t>소비자식품위생감시원 워크숍</t>
    <phoneticPr fontId="5" type="noConversion"/>
  </si>
  <si>
    <t>위생등급 지정 대비 사전컨설팅</t>
    <phoneticPr fontId="5" type="noConversion"/>
  </si>
  <si>
    <t>위생등급제 컨설팅 및 지원</t>
    <phoneticPr fontId="5" type="noConversion"/>
  </si>
  <si>
    <t>체납차량 번호판 영치 모바일 전자 예고 발송 서버 및 소프트웨어 유지관리</t>
    <phoneticPr fontId="5" type="noConversion"/>
  </si>
  <si>
    <t>차량탑재형 번호판 영치 전자예고시스템 유지관리</t>
    <phoneticPr fontId="5" type="noConversion"/>
  </si>
  <si>
    <t>징수과</t>
    <phoneticPr fontId="5" type="noConversion"/>
  </si>
  <si>
    <t>체납차량 번호판 영치 시스템 서버 및 소프트웨어 유지관리</t>
  </si>
  <si>
    <t>자동차 번호판 영치시스템 유지관리</t>
    <phoneticPr fontId="5" type="noConversion"/>
  </si>
  <si>
    <t>데이터베이스 암호화 시스템 소프트웨어 등 유지관리</t>
  </si>
  <si>
    <t>데이터베이스 암호화 시스템 유지관리</t>
  </si>
  <si>
    <t>체납정보 통합관리시스템 소프트웨어 등 유지관리</t>
  </si>
  <si>
    <t>체납정보 통합관리시스템 유지관리</t>
  </si>
  <si>
    <t>세외수입 체납고지서 및 체납안내문 제작</t>
  </si>
  <si>
    <t>세외수입 체납고지서 제작 용역</t>
  </si>
  <si>
    <t>지방세 체납고지서 및 체납안내문 제작</t>
  </si>
  <si>
    <t>지방세 체납고지서 제작 용역</t>
  </si>
  <si>
    <t>RPA 유지보수비</t>
    <phoneticPr fontId="5" type="noConversion"/>
  </si>
  <si>
    <t>비과세 감면 업무 자동화(RPA) 유지보수</t>
    <phoneticPr fontId="5" type="noConversion"/>
  </si>
  <si>
    <t>납세지원과</t>
    <phoneticPr fontId="5" type="noConversion"/>
  </si>
  <si>
    <t>주택1/2, 토지 재산세 정기분, 독촉분 고지서 제작</t>
    <phoneticPr fontId="5" type="noConversion"/>
  </si>
  <si>
    <t>2025년 재산세(9월 정기분, 11월 독촉분) 고지서 계약</t>
    <phoneticPr fontId="5" type="noConversion"/>
  </si>
  <si>
    <t>8월</t>
    <phoneticPr fontId="5" type="noConversion"/>
  </si>
  <si>
    <t>세정과</t>
    <phoneticPr fontId="5" type="noConversion"/>
  </si>
  <si>
    <t>주민세 수시분, 독촉분, 정기분 고지서 제작</t>
    <phoneticPr fontId="5" type="noConversion"/>
  </si>
  <si>
    <t>2025년 주민세 고지서 계약</t>
    <phoneticPr fontId="5" type="noConversion"/>
  </si>
  <si>
    <t>주택1/2, 건축물, 선박 재산세 정기분, 독촉분 고지서 제작</t>
    <phoneticPr fontId="5" type="noConversion"/>
  </si>
  <si>
    <t>2025년 재산세(7월 정기분, 9월 독촉분) 고지서 계약</t>
    <phoneticPr fontId="5" type="noConversion"/>
  </si>
  <si>
    <t>6월</t>
    <phoneticPr fontId="5" type="noConversion"/>
  </si>
  <si>
    <t>차세대 지방세정보시스템 개인정보 영향평가 수행</t>
    <phoneticPr fontId="5" type="noConversion"/>
  </si>
  <si>
    <t>차세대 지방세정보시스템 개인정보 영향평가</t>
    <phoneticPr fontId="5" type="noConversion"/>
  </si>
  <si>
    <t>자동차세 수시분, 독촉분, 정기분 고지서 제작</t>
    <phoneticPr fontId="5" type="noConversion"/>
  </si>
  <si>
    <t>2025년 자동차세 고지서 계약</t>
    <phoneticPr fontId="5" type="noConversion"/>
  </si>
  <si>
    <t>프로그램 운영 40명</t>
    <phoneticPr fontId="5" type="noConversion"/>
  </si>
  <si>
    <t>운전직 안전운전 교육</t>
  </si>
  <si>
    <t>회계과</t>
  </si>
  <si>
    <t>청사 에너지 진단</t>
    <phoneticPr fontId="5" type="noConversion"/>
  </si>
  <si>
    <t>에너지 진단 용역</t>
    <phoneticPr fontId="5" type="noConversion"/>
  </si>
  <si>
    <t>철골주차장 정밀 안전점검</t>
    <phoneticPr fontId="5" type="noConversion"/>
  </si>
  <si>
    <t>철골주차장 정비</t>
    <phoneticPr fontId="5" type="noConversion"/>
  </si>
  <si>
    <t>공용차량 임차</t>
    <phoneticPr fontId="5" type="noConversion"/>
  </si>
  <si>
    <t>결과분석 및 보고서제작</t>
  </si>
  <si>
    <t>사회조사 결과분석 및 보고서 제작</t>
  </si>
  <si>
    <t>예산법무과</t>
  </si>
  <si>
    <t>파주시 공공기관(공기업, 출자출연기관) 및 기관장 경영실적 평가</t>
  </si>
  <si>
    <t>2025년 파주시 공공기관(장) 경영실적 평가용역</t>
  </si>
  <si>
    <t>지방 재정사업 및 지방보조금 성과평가</t>
  </si>
  <si>
    <t>파주시 재정사업평가 용역</t>
  </si>
  <si>
    <t>파주도시관광공사 조직진단 및 중장기 경영전략 컨설팅 용역</t>
  </si>
  <si>
    <t>통계 홈페이지 유지보수</t>
  </si>
  <si>
    <t>통계홈페이지 유지보수</t>
  </si>
  <si>
    <t>26년 1월~12월</t>
  </si>
  <si>
    <t xml:space="preserve">헬프라인 시스템 운영 </t>
  </si>
  <si>
    <t>감사관</t>
  </si>
  <si>
    <t>청렴행정 일일자가 학습시스템</t>
  </si>
  <si>
    <t>25년 9월</t>
  </si>
  <si>
    <t>2025년 파주시 시민감사관 역량강화 워크숍</t>
  </si>
  <si>
    <t>25년 4월~6월</t>
  </si>
  <si>
    <t>고위직 부패위험성 진단</t>
  </si>
  <si>
    <t>25년 3월~4월</t>
  </si>
  <si>
    <t>청렴교육(콘서트) 용역</t>
  </si>
  <si>
    <t>저출생 대응 인식개선 토크콘서트</t>
    <phoneticPr fontId="5" type="noConversion"/>
  </si>
  <si>
    <t>인구정책 인식개선 교육</t>
    <phoneticPr fontId="5" type="noConversion"/>
  </si>
  <si>
    <t>미래전략관</t>
    <phoneticPr fontId="5" type="noConversion"/>
  </si>
  <si>
    <t>정책개발, 사업계획서 작성 등</t>
    <phoneticPr fontId="5" type="noConversion"/>
  </si>
  <si>
    <t>직무역량 강화 워크숍</t>
    <phoneticPr fontId="5" type="noConversion"/>
  </si>
  <si>
    <t>공모사업 사업계획서 작성법 교육, 컨설팅</t>
    <phoneticPr fontId="5" type="noConversion"/>
  </si>
  <si>
    <t>공모사업 컨설팅 용역</t>
    <phoneticPr fontId="5" type="noConversion"/>
  </si>
  <si>
    <t>공약이행현황 점검 위한 주민배심원단 운영</t>
    <phoneticPr fontId="5" type="noConversion"/>
  </si>
  <si>
    <t>주민배심원단 운영 용역</t>
    <phoneticPr fontId="5" type="noConversion"/>
  </si>
  <si>
    <t>여론조사, 정책연구, 컨설팅</t>
    <phoneticPr fontId="5" type="noConversion"/>
  </si>
  <si>
    <t>정책현안 여론조사 및 컨설팅 용역</t>
    <phoneticPr fontId="5" type="noConversion"/>
  </si>
  <si>
    <t>달라지는 시정 책자 디자인 및 제작</t>
    <phoneticPr fontId="5" type="noConversion"/>
  </si>
  <si>
    <t>달라지는 시정 책자 발간</t>
    <phoneticPr fontId="5" type="noConversion"/>
  </si>
  <si>
    <t>읍면동별 시정운영계획 설명회 PPT 제작</t>
    <phoneticPr fontId="5" type="noConversion"/>
  </si>
  <si>
    <t>시정운영계획 설명회 PPT 제작</t>
    <phoneticPr fontId="5" type="noConversion"/>
  </si>
  <si>
    <t>홍보영상 1건</t>
    <phoneticPr fontId="5" type="noConversion"/>
  </si>
  <si>
    <t>2024년 파주 10대 뉴스 제작</t>
    <phoneticPr fontId="5" type="noConversion"/>
  </si>
  <si>
    <t>소통홍보관</t>
    <phoneticPr fontId="5" type="noConversion"/>
  </si>
  <si>
    <t>행정광고물 31개소 중 정비가 필요한 설치물 수리</t>
    <phoneticPr fontId="5" type="noConversion"/>
  </si>
  <si>
    <t>행정광고물 하반기 정비 및 수리 용역</t>
    <phoneticPr fontId="5" type="noConversion"/>
  </si>
  <si>
    <t>이모티콘 16종 제작 및 배포</t>
    <phoneticPr fontId="5" type="noConversion"/>
  </si>
  <si>
    <t>시 공식 캐릭터 파랑 이모티콘</t>
    <phoneticPr fontId="5" type="noConversion"/>
  </si>
  <si>
    <t>스팟영상 1건</t>
    <phoneticPr fontId="5" type="noConversion"/>
  </si>
  <si>
    <t>파주명소 소개 프로그램 제작</t>
    <phoneticPr fontId="5" type="noConversion"/>
  </si>
  <si>
    <t>행정광고물 상반기 정비 및 수리 용역</t>
    <phoneticPr fontId="5" type="noConversion"/>
  </si>
  <si>
    <t>자유로 LED전광판 철거</t>
    <phoneticPr fontId="5" type="noConversion"/>
  </si>
  <si>
    <t>자유로 전광판 철거 용역</t>
    <phoneticPr fontId="5" type="noConversion"/>
  </si>
  <si>
    <t>시정 홍보 영상물 제작</t>
    <phoneticPr fontId="5" type="noConversion"/>
  </si>
  <si>
    <t>15~20건(장비별 상이)</t>
    <phoneticPr fontId="5" type="noConversion"/>
  </si>
  <si>
    <t>특수 촬영장비 대여 및 촬영 용역</t>
    <phoneticPr fontId="5" type="noConversion"/>
  </si>
  <si>
    <t>시민생활정보 등</t>
    <phoneticPr fontId="5" type="noConversion"/>
  </si>
  <si>
    <t>시민생활정보 프로그램 제작</t>
    <phoneticPr fontId="5" type="noConversion"/>
  </si>
  <si>
    <t>자막방송</t>
    <phoneticPr fontId="5" type="noConversion"/>
  </si>
  <si>
    <t>장애인 자막 및 수어방송 제작</t>
    <phoneticPr fontId="5" type="noConversion"/>
  </si>
  <si>
    <t>수어방송</t>
    <phoneticPr fontId="5" type="noConversion"/>
  </si>
  <si>
    <t>IPTV 36대 유지 보수</t>
    <phoneticPr fontId="5" type="noConversion"/>
  </si>
  <si>
    <t>IPTV 유지보수 용역</t>
    <phoneticPr fontId="5" type="noConversion"/>
  </si>
  <si>
    <t>주2회 아나운서 의상 대여</t>
    <phoneticPr fontId="5" type="noConversion"/>
  </si>
  <si>
    <t>아나운서 의상 대여</t>
    <phoneticPr fontId="5" type="noConversion"/>
  </si>
  <si>
    <t>시 공식 SNS 운영 관리</t>
    <phoneticPr fontId="5" type="noConversion"/>
  </si>
  <si>
    <t>2025년 파주시 SNS 운영 용역</t>
    <phoneticPr fontId="5" type="noConversion"/>
  </si>
  <si>
    <t>운정행복센터 전광판 유지보수</t>
    <phoneticPr fontId="5" type="noConversion"/>
  </si>
  <si>
    <t>운정행복센터 전광판 유지보수 용역</t>
    <phoneticPr fontId="5" type="noConversion"/>
  </si>
  <si>
    <t xml:space="preserve">시정소식지 제작 및 배포  </t>
    <phoneticPr fontId="5" type="noConversion"/>
  </si>
  <si>
    <t>2025년 시정소식지 월간파주 제작 용역</t>
    <phoneticPr fontId="5" type="noConversion"/>
  </si>
  <si>
    <t>홈페이지 DB</t>
    <phoneticPr fontId="5" type="noConversion"/>
  </si>
  <si>
    <t>2025년 대표 홈페이지 DB 유지관리</t>
    <phoneticPr fontId="5" type="noConversion"/>
  </si>
  <si>
    <t>홈페이지 H/W</t>
    <phoneticPr fontId="5" type="noConversion"/>
  </si>
  <si>
    <t>2025년 대표 홈페이지 클라우드 유지관리</t>
    <phoneticPr fontId="5" type="noConversion"/>
  </si>
  <si>
    <t>대표 등 11개 홈페이지</t>
    <phoneticPr fontId="5" type="noConversion"/>
  </si>
  <si>
    <t>2025년 파주시 대표홈페이지 통합 운영·유지관리</t>
    <phoneticPr fontId="5" type="noConversion"/>
  </si>
  <si>
    <t>발주예정액</t>
    <phoneticPr fontId="10" type="noConversion"/>
  </si>
  <si>
    <t>과업내용 및 규모</t>
    <phoneticPr fontId="10" type="noConversion"/>
  </si>
  <si>
    <t>사업명</t>
    <phoneticPr fontId="5" type="noConversion"/>
  </si>
  <si>
    <t>발주월</t>
    <phoneticPr fontId="10" type="noConversion"/>
  </si>
  <si>
    <t>부서명</t>
    <phoneticPr fontId="10" type="noConversion"/>
  </si>
  <si>
    <t>2025년도 발주계획(용역)</t>
    <phoneticPr fontId="5" type="noConversion"/>
  </si>
  <si>
    <t>제습기(2대)구입</t>
    <phoneticPr fontId="5" type="noConversion"/>
  </si>
  <si>
    <t>제습기 구입</t>
    <phoneticPr fontId="5" type="noConversion"/>
  </si>
  <si>
    <t>혈압기 26대</t>
    <phoneticPr fontId="5" type="noConversion"/>
  </si>
  <si>
    <t>발전소주변지역지원 사업</t>
  </si>
  <si>
    <t>운정5동</t>
    <phoneticPr fontId="5" type="noConversion"/>
  </si>
  <si>
    <t>퍼걸러, 벤치</t>
    <phoneticPr fontId="5" type="noConversion"/>
  </si>
  <si>
    <t>대성동 체육시설 정자설치</t>
    <phoneticPr fontId="5" type="noConversion"/>
  </si>
  <si>
    <t>웨이브페튜니아 등 화초매트 200장</t>
    <phoneticPr fontId="5" type="noConversion"/>
  </si>
  <si>
    <t>설마천,퇴골천변 화초 구매</t>
    <phoneticPr fontId="5" type="noConversion"/>
  </si>
  <si>
    <t>웨이브페튜니아 등 화초매트 300장</t>
    <phoneticPr fontId="5" type="noConversion"/>
  </si>
  <si>
    <t>마지교 및 마지1교 화초 구매</t>
    <phoneticPr fontId="5" type="noConversion"/>
  </si>
  <si>
    <t>엔진오일키트 7대</t>
    <phoneticPr fontId="5" type="noConversion"/>
  </si>
  <si>
    <t>냉난방기 소모품 교체</t>
    <phoneticPr fontId="5" type="noConversion"/>
  </si>
  <si>
    <t>밀폐형 냉각탑 1대(400RT),냉각탑용판넬</t>
    <phoneticPr fontId="5" type="noConversion"/>
  </si>
  <si>
    <t>북트럭, 청소기 등</t>
  </si>
  <si>
    <t>해솔도서관 자료실 집기</t>
  </si>
  <si>
    <t>테이블, 의자 등 구입</t>
    <phoneticPr fontId="5" type="noConversion"/>
  </si>
  <si>
    <t>한빛도서관 가구 및 집기 구입</t>
    <phoneticPr fontId="5" type="noConversion"/>
  </si>
  <si>
    <t>전시 서가 등</t>
    <phoneticPr fontId="5" type="noConversion"/>
  </si>
  <si>
    <t>교하도서관 출판특화 아카이브용 집기 구입</t>
    <phoneticPr fontId="5" type="noConversion"/>
  </si>
  <si>
    <t>도서 800여권</t>
  </si>
  <si>
    <t>교하도서관 도서구입</t>
  </si>
  <si>
    <t>문산도서관 시스템 냉난방기 교체</t>
    <phoneticPr fontId="5" type="noConversion"/>
  </si>
  <si>
    <t>시스템 냉난방기 교체</t>
    <phoneticPr fontId="5" type="noConversion"/>
  </si>
  <si>
    <t>이동형 집진기 1대</t>
    <phoneticPr fontId="5" type="noConversion"/>
  </si>
  <si>
    <t>이동형 집진기 구입</t>
    <phoneticPr fontId="5" type="noConversion"/>
  </si>
  <si>
    <t>저장매체 구입 및 설치</t>
    <phoneticPr fontId="5" type="noConversion"/>
  </si>
  <si>
    <t>민간기록물 관리시스템 스토리지 증설</t>
    <phoneticPr fontId="5" type="noConversion"/>
  </si>
  <si>
    <t>데스크탑 리더기 2대</t>
    <phoneticPr fontId="5" type="noConversion"/>
  </si>
  <si>
    <t>적성도서관 데스크탑 리더기 교체</t>
    <phoneticPr fontId="5" type="noConversion"/>
  </si>
  <si>
    <t>노후 PC 교체</t>
    <phoneticPr fontId="5" type="noConversion"/>
  </si>
  <si>
    <t>전산장비 구매</t>
    <phoneticPr fontId="5" type="noConversion"/>
  </si>
  <si>
    <t>6대</t>
    <phoneticPr fontId="5" type="noConversion"/>
  </si>
  <si>
    <t>노후 네트워크 스위치 교체</t>
    <phoneticPr fontId="5" type="noConversion"/>
  </si>
  <si>
    <t>교체 1대 및 업그레이드 11대</t>
    <phoneticPr fontId="5" type="noConversion"/>
  </si>
  <si>
    <t>노후 도서 자가대출 반납기 교체 및 업그레이드</t>
    <phoneticPr fontId="5" type="noConversion"/>
  </si>
  <si>
    <t>넷클래스 라이선스</t>
    <phoneticPr fontId="5" type="noConversion"/>
  </si>
  <si>
    <t>넷클래스 라이선스 구매</t>
    <phoneticPr fontId="5" type="noConversion"/>
  </si>
  <si>
    <t>연간계약 라이선스</t>
    <phoneticPr fontId="5" type="noConversion"/>
  </si>
  <si>
    <t>도서관 업무용 소프트웨어 라이선스 구매</t>
    <phoneticPr fontId="5" type="noConversion"/>
  </si>
  <si>
    <t>백신관리프로그램, 백신 라이선스</t>
    <phoneticPr fontId="5" type="noConversion"/>
  </si>
  <si>
    <t>백신 연간 라이선스 구입</t>
    <phoneticPr fontId="5" type="noConversion"/>
  </si>
  <si>
    <t>약 820종</t>
    <phoneticPr fontId="5" type="noConversion"/>
  </si>
  <si>
    <t>도서관 연간 비도서(전자자료) 구입</t>
    <phoneticPr fontId="5" type="noConversion"/>
  </si>
  <si>
    <t>1~12</t>
    <phoneticPr fontId="5" type="noConversion"/>
  </si>
  <si>
    <t>약 200종</t>
    <phoneticPr fontId="5" type="noConversion"/>
  </si>
  <si>
    <t>도서관 연간 비도서(DVD) 구입</t>
    <phoneticPr fontId="5" type="noConversion"/>
  </si>
  <si>
    <t>노트북 8대</t>
    <phoneticPr fontId="5" type="noConversion"/>
  </si>
  <si>
    <t>광탄도서관 노트북 구입</t>
    <phoneticPr fontId="5" type="noConversion"/>
  </si>
  <si>
    <t>노트북 2대</t>
    <phoneticPr fontId="5" type="noConversion"/>
  </si>
  <si>
    <t>중앙도서관 노트북 교체</t>
    <phoneticPr fontId="5" type="noConversion"/>
  </si>
  <si>
    <t>회원증 프린터 1대</t>
    <phoneticPr fontId="5" type="noConversion"/>
  </si>
  <si>
    <t>금촌도서관 회원증 프린터 교체</t>
    <phoneticPr fontId="5" type="noConversion"/>
  </si>
  <si>
    <t>중앙도서관 회원증 프린터 교체</t>
    <phoneticPr fontId="5" type="noConversion"/>
  </si>
  <si>
    <t>500세트</t>
    <phoneticPr fontId="5" type="noConversion"/>
  </si>
  <si>
    <t>북스타트 책꾸러미 사업</t>
    <phoneticPr fontId="5" type="noConversion"/>
  </si>
  <si>
    <t>도서 약 16,195권</t>
    <phoneticPr fontId="5" type="noConversion"/>
  </si>
  <si>
    <t>도서관 연간 도서 구입</t>
    <phoneticPr fontId="5" type="noConversion"/>
  </si>
  <si>
    <t>건설기계 조종사 면허증 발급기</t>
    <phoneticPr fontId="5" type="noConversion"/>
  </si>
  <si>
    <t>차량등록관리</t>
    <phoneticPr fontId="5" type="noConversion"/>
  </si>
  <si>
    <t>자동차등록 번호판 파쇄기</t>
    <phoneticPr fontId="5" type="noConversion"/>
  </si>
  <si>
    <t>소나무재선충병 방제사업 살충제 구매</t>
  </si>
  <si>
    <t xml:space="preserve">2025년 하반기 소나무재선충병 방제사업 약제 조달 구입 </t>
  </si>
  <si>
    <t>참나무시들음병 방제사업 끈끈이롤트랩 구매</t>
  </si>
  <si>
    <t>2025년 참나무시들음병 방제사업 끈끈이롤트랩 조달 구입</t>
  </si>
  <si>
    <t>2025년 상반기 소나무재선충병 방제사업 약제 조달 구입</t>
  </si>
  <si>
    <t>유관기관 지원 진화장비(갈퀴, 마스크 등) 구입</t>
  </si>
  <si>
    <t>유관기관 진화장비 지원 진화장비 구입</t>
  </si>
  <si>
    <t>진화장비세트 구입</t>
  </si>
  <si>
    <t>산불 진화장비 구입</t>
  </si>
  <si>
    <t>등짐펌프 구입</t>
  </si>
  <si>
    <t>산불 등짐펌프 구입</t>
  </si>
  <si>
    <t>꽃씨(봄개화) 57kg</t>
  </si>
  <si>
    <t>명품자유로 꽃양귀비길 조성 꽃씨 구입</t>
  </si>
  <si>
    <t>꽃씨(가을개화) 70kg</t>
  </si>
  <si>
    <t>명품자유로 꽃길 조성 꽃씨 구입</t>
  </si>
  <si>
    <t>은행수거장치 설치</t>
  </si>
  <si>
    <t>2025년 가로수 유지관리용 은행수거장치</t>
  </si>
  <si>
    <t>노후 이정표 교체 및 신규 설치 등</t>
  </si>
  <si>
    <t>감악산 등산로 이정표 정비사업</t>
  </si>
  <si>
    <t>자산홍 구입</t>
  </si>
  <si>
    <t>월롱산 철쭉동산 수목보식</t>
  </si>
  <si>
    <t>우드칩 구입</t>
  </si>
  <si>
    <t>산림공원 내 우드칲 포설</t>
  </si>
  <si>
    <t>CDM250W램프(안정기) 200개</t>
    <phoneticPr fontId="5" type="noConversion"/>
  </si>
  <si>
    <t>가로보안등 유지관리 관급자재</t>
  </si>
  <si>
    <t>LED150W투광등 20개</t>
    <phoneticPr fontId="5" type="noConversion"/>
  </si>
  <si>
    <t>LED150W등기구 50개</t>
    <phoneticPr fontId="5" type="noConversion"/>
  </si>
  <si>
    <t>LED75W등기구 100개</t>
    <phoneticPr fontId="5" type="noConversion"/>
  </si>
  <si>
    <t>LED50W등기구 150개</t>
    <phoneticPr fontId="5" type="noConversion"/>
  </si>
  <si>
    <t>가로보안등 유지관리 관급자재</t>
    <phoneticPr fontId="5" type="noConversion"/>
  </si>
  <si>
    <t>친환경 4,500톤</t>
  </si>
  <si>
    <t>2025년 설해대책 제설제(친환경) 구입</t>
    <phoneticPr fontId="5" type="noConversion"/>
  </si>
  <si>
    <t>포대아스콘 5,000포</t>
    <phoneticPr fontId="5" type="noConversion"/>
  </si>
  <si>
    <t>2025년 도로유지관리용 자재(포대아스콘) 구입</t>
    <phoneticPr fontId="5" type="noConversion"/>
  </si>
  <si>
    <t>도로페인트 1식</t>
    <phoneticPr fontId="5" type="noConversion"/>
  </si>
  <si>
    <t>2025년 서부권 시도 및 도시계획도로 차선도색 유지보수 연간단가공사(하반기)-2지구 관급자재</t>
    <phoneticPr fontId="5" type="noConversion"/>
  </si>
  <si>
    <t>2025년 서부권 시도 및 도시계획도로 차선도색 유지보수 연간단가공사(하반기)-1지구 관급자재</t>
    <phoneticPr fontId="5" type="noConversion"/>
  </si>
  <si>
    <t>2025년 서부권 위임도로 차선도색 유지보수 연간단가공사(하반기) 관급자재</t>
    <phoneticPr fontId="5" type="noConversion"/>
  </si>
  <si>
    <t>2025년 서부권 시도 및 도시계획도로 차선도색 유지보수 연간단가공사(상반기) 관급자재</t>
    <phoneticPr fontId="5" type="noConversion"/>
  </si>
  <si>
    <t>2025년 서부권 위임도로 차선도색 유지보수 연간단가공사(상반기) 관급자재</t>
    <phoneticPr fontId="5" type="noConversion"/>
  </si>
  <si>
    <t>아스콘 3,150톤</t>
  </si>
  <si>
    <t xml:space="preserve">2025년 서부권 도로정비 연간단가공사 아스콘구입 2차 </t>
  </si>
  <si>
    <t xml:space="preserve">2025년 서부권 도로정비 연간단가공사 아스콘구입 1차 </t>
  </si>
  <si>
    <t>2025년 교통안전시설 관급자재(볼라드,휀스)</t>
  </si>
  <si>
    <t>2025년 동부권 도로 정비 연간단가공사 관급자재(페인트)</t>
  </si>
  <si>
    <t>2025년 동부권 도로 정비 연간단가공사 관급자재(미끄럼방지포장제)</t>
  </si>
  <si>
    <t>2025년 동부권 도로 정비 연간단가공사 관급자재(아스콘)</t>
  </si>
  <si>
    <t>화장실 설치</t>
  </si>
  <si>
    <t>문산북부근린공원 화장실 설치</t>
  </si>
  <si>
    <t>음악공연곡 구입</t>
  </si>
  <si>
    <t>운정호수공원 음악분수 공연곡 구매</t>
  </si>
  <si>
    <t>수중펌프 3대</t>
  </si>
  <si>
    <t>대형폭포 연출펌프 구입</t>
  </si>
  <si>
    <t>전동카트 2대</t>
  </si>
  <si>
    <t>호수공원 유지관리용 전동카트 구입</t>
  </si>
  <si>
    <t>이동형 열풍방상팬 6대</t>
  </si>
  <si>
    <t>노후농기계 대체 지원</t>
  </si>
  <si>
    <t>자주식 콩탈곡기 1대</t>
  </si>
  <si>
    <t>로타베이타 3대</t>
  </si>
  <si>
    <t>목재파쇄기 1대</t>
  </si>
  <si>
    <t>관리기 2대</t>
  </si>
  <si>
    <t>콩/잡곡탈곡기(전기) 2대</t>
  </si>
  <si>
    <t>잡곡탈곡기 3대</t>
  </si>
  <si>
    <t>경운기용 수확기 6대</t>
  </si>
  <si>
    <t>돌수집기 3대</t>
  </si>
  <si>
    <t>미생물배양장비</t>
    <phoneticPr fontId="5" type="noConversion"/>
  </si>
  <si>
    <t>칠러 구입</t>
    <phoneticPr fontId="5" type="noConversion"/>
  </si>
  <si>
    <t>미생물 배양재료(제2인산칼륨, 황산마그네슘,수산화칼륨, 호박산 등)</t>
    <phoneticPr fontId="5" type="noConversion"/>
  </si>
  <si>
    <t>시약구입</t>
    <phoneticPr fontId="5" type="noConversion"/>
  </si>
  <si>
    <t>미생물배양재료</t>
    <phoneticPr fontId="5" type="noConversion"/>
  </si>
  <si>
    <t>광합성균 배지 구입</t>
    <phoneticPr fontId="5" type="noConversion"/>
  </si>
  <si>
    <t>효모추출물 구입</t>
    <phoneticPr fontId="5" type="noConversion"/>
  </si>
  <si>
    <t>과수화상병 방제약제 구입</t>
    <phoneticPr fontId="5" type="noConversion"/>
  </si>
  <si>
    <t>쇼케이스, 저온저장고등</t>
    <phoneticPr fontId="5" type="noConversion"/>
  </si>
  <si>
    <t>북부권역 로컬푸드 복합센터 개설물품</t>
    <phoneticPr fontId="5" type="noConversion"/>
  </si>
  <si>
    <t>세척싱크대 등 39종</t>
    <phoneticPr fontId="5" type="noConversion"/>
  </si>
  <si>
    <t>농산물 가공장비 구축</t>
    <phoneticPr fontId="5" type="noConversion"/>
  </si>
  <si>
    <t>홍보물제작(현수막, 가로등현수기 등)</t>
    <phoneticPr fontId="5" type="noConversion"/>
  </si>
  <si>
    <t>교육교재 제작</t>
    <phoneticPr fontId="5" type="noConversion"/>
  </si>
  <si>
    <t>농업인대학</t>
    <phoneticPr fontId="5" type="noConversion"/>
  </si>
  <si>
    <t>새해농업인실용교육</t>
    <phoneticPr fontId="5" type="noConversion"/>
  </si>
  <si>
    <t>주말농장 팻말 현수막 및 시트지 제작</t>
    <phoneticPr fontId="5" type="noConversion"/>
  </si>
  <si>
    <t>주말농장 팻말 제작</t>
    <phoneticPr fontId="5" type="noConversion"/>
  </si>
  <si>
    <t>다슬기 1,500천미</t>
    <phoneticPr fontId="5" type="noConversion"/>
  </si>
  <si>
    <t>내수면 수산자원 조성</t>
  </si>
  <si>
    <t>동물관리과</t>
  </si>
  <si>
    <t>대농갱이 140천미</t>
    <phoneticPr fontId="5" type="noConversion"/>
  </si>
  <si>
    <t>동자개 140천미</t>
    <phoneticPr fontId="5" type="noConversion"/>
  </si>
  <si>
    <t>황복 180천미</t>
    <phoneticPr fontId="5" type="noConversion"/>
  </si>
  <si>
    <t>참게 140천미</t>
    <phoneticPr fontId="5" type="noConversion"/>
  </si>
  <si>
    <t>뱀장어 16천미</t>
    <phoneticPr fontId="5" type="noConversion"/>
  </si>
  <si>
    <t>백신 및 완화제</t>
    <phoneticPr fontId="5" type="noConversion"/>
  </si>
  <si>
    <t>구제역 백신 등 지원</t>
    <phoneticPr fontId="5" type="noConversion"/>
  </si>
  <si>
    <t>소독약품</t>
    <phoneticPr fontId="5" type="noConversion"/>
  </si>
  <si>
    <t>가축전염병 소독약품</t>
    <phoneticPr fontId="5" type="noConversion"/>
  </si>
  <si>
    <t>예방약품</t>
    <phoneticPr fontId="5" type="noConversion"/>
  </si>
  <si>
    <t>가축전염병 예방약품</t>
    <phoneticPr fontId="5" type="noConversion"/>
  </si>
  <si>
    <t>동물용 면역증강제</t>
    <phoneticPr fontId="5" type="noConversion"/>
  </si>
  <si>
    <t>폭염대비 등 면역증강제 지원</t>
    <phoneticPr fontId="5" type="noConversion"/>
  </si>
  <si>
    <t>[방사선실]일회용가운 13,000벌</t>
    <phoneticPr fontId="5" type="noConversion"/>
  </si>
  <si>
    <t>AST/ALT 등 시약 및 소모품 155종</t>
    <phoneticPr fontId="5" type="noConversion"/>
  </si>
  <si>
    <t>아토피피부염 환아 지원물품(보습제) 구입-/ 650개</t>
    <phoneticPr fontId="5" type="noConversion"/>
  </si>
  <si>
    <r>
      <t>아토피천식 안심학교 배부용 교육자료</t>
    </r>
    <r>
      <rPr>
        <sz val="8"/>
        <rFont val="돋음 "/>
        <family val="3"/>
        <charset val="129"/>
      </rPr>
      <t>(워크북, 소책자 등)</t>
    </r>
    <r>
      <rPr>
        <sz val="11"/>
        <rFont val="돋음 "/>
        <family val="3"/>
        <charset val="129"/>
      </rPr>
      <t>제작</t>
    </r>
    <phoneticPr fontId="5" type="noConversion"/>
  </si>
  <si>
    <t>영양 교육 자료</t>
    <phoneticPr fontId="5" type="noConversion"/>
  </si>
  <si>
    <t>통합건강증진사업(영양)</t>
    <phoneticPr fontId="5" type="noConversion"/>
  </si>
  <si>
    <t>구강보건실(불소, 구강위생용품 등)의료기자재</t>
    <phoneticPr fontId="5" type="noConversion"/>
  </si>
  <si>
    <t>구강보건사업</t>
    <phoneticPr fontId="5" type="noConversion"/>
  </si>
  <si>
    <t>세븐일렉 스마트밴드/100개</t>
    <phoneticPr fontId="5" type="noConversion"/>
  </si>
  <si>
    <t>모바일 헬스케어 사업</t>
    <phoneticPr fontId="5" type="noConversion"/>
  </si>
  <si>
    <t>금연행동강화제(지압기등)</t>
    <phoneticPr fontId="5" type="noConversion"/>
  </si>
  <si>
    <t>금연성공자기념품(유산균등)</t>
    <phoneticPr fontId="5" type="noConversion"/>
  </si>
  <si>
    <t>금연표지판 제작</t>
    <phoneticPr fontId="5" type="noConversion"/>
  </si>
  <si>
    <t>금연보조제(니코틴패치등)</t>
    <phoneticPr fontId="5" type="noConversion"/>
  </si>
  <si>
    <t>금연구역 안내 표지판 100개</t>
  </si>
  <si>
    <t>지역사회중심 금연지원 사업</t>
  </si>
  <si>
    <t>유산균 800개</t>
  </si>
  <si>
    <t>혈압계 400개</t>
  </si>
  <si>
    <t>니코틴 패치 등 5종</t>
    <phoneticPr fontId="5" type="noConversion"/>
  </si>
  <si>
    <t>의료소모품 등 15종</t>
  </si>
  <si>
    <t>재가암관리사업</t>
  </si>
  <si>
    <t>활동량계 300개</t>
  </si>
  <si>
    <t>AI·IoT기반 어르신 건강관리사업</t>
  </si>
  <si>
    <t>조호물품</t>
  </si>
  <si>
    <t>치매안심센터 운영</t>
  </si>
  <si>
    <t>수세미</t>
  </si>
  <si>
    <t>파스</t>
  </si>
  <si>
    <t>철분제 17,500갑, 엽산제 12,600갑</t>
  </si>
  <si>
    <t>모자보건사업 임산부 영양제 지원</t>
  </si>
  <si>
    <t>1, 7</t>
  </si>
  <si>
    <t>보충식품 지원(월 130명)</t>
    <phoneticPr fontId="5" type="noConversion"/>
  </si>
  <si>
    <t>영양플러스사업</t>
  </si>
  <si>
    <t>매월</t>
  </si>
  <si>
    <t>혈당스틱 등 215종</t>
  </si>
  <si>
    <t>파주보건소 임상병리실 검사시약 및 소모품 구입</t>
  </si>
  <si>
    <t>2월 ~ 3월</t>
  </si>
  <si>
    <t xml:space="preserve">2025년 </t>
  </si>
  <si>
    <t>방역약품 등</t>
  </si>
  <si>
    <t>말라리아 박멸 등</t>
  </si>
  <si>
    <t>4~11월</t>
  </si>
  <si>
    <t>B형간염백신 1,400</t>
  </si>
  <si>
    <t>유료예방접종관리</t>
  </si>
  <si>
    <t>10월</t>
  </si>
  <si>
    <t>독감백신 850</t>
  </si>
  <si>
    <t>의료취약계층 인플루엔자 예방접종(질병관리청 백신 배정)</t>
  </si>
  <si>
    <t>9월</t>
  </si>
  <si>
    <t>대상포진 백신 300</t>
  </si>
  <si>
    <t>취약계층어르신 대상포진 예방접종</t>
  </si>
  <si>
    <t>1월</t>
  </si>
  <si>
    <t>마스크,손소독제, 살균소독제 등</t>
  </si>
  <si>
    <t>질병관리</t>
  </si>
  <si>
    <t>1월~12월</t>
  </si>
  <si>
    <t>자동심장충격기 5대구입</t>
  </si>
  <si>
    <t>자동심장충격기 구입</t>
  </si>
  <si>
    <t>진료소 7개소  의약품, 소모품 구입</t>
  </si>
  <si>
    <t>보건진료소 의약품 및 소모품 구입[단가계약]</t>
  </si>
  <si>
    <t>냉난방기 8대</t>
    <phoneticPr fontId="5" type="noConversion"/>
  </si>
  <si>
    <t>원심 탈수기</t>
    <phoneticPr fontId="5" type="noConversion"/>
  </si>
  <si>
    <t>공공하수처리시설 유지보수(운정1)</t>
    <phoneticPr fontId="5" type="noConversion"/>
  </si>
  <si>
    <t>협잡물 이송 컨베이어</t>
    <phoneticPr fontId="5" type="noConversion"/>
  </si>
  <si>
    <t>공공하수처리시설 유지보수(광탄1)</t>
    <phoneticPr fontId="5" type="noConversion"/>
  </si>
  <si>
    <t>공공하수처리시설 유지보수(금촌1)</t>
    <phoneticPr fontId="5" type="noConversion"/>
  </si>
  <si>
    <t>슬러지 제거기</t>
    <phoneticPr fontId="5" type="noConversion"/>
  </si>
  <si>
    <t>공공하수처리시설 유지보수(통일)</t>
    <phoneticPr fontId="5" type="noConversion"/>
  </si>
  <si>
    <t>생물반응조 분리막교체</t>
    <phoneticPr fontId="5" type="noConversion"/>
  </si>
  <si>
    <t>공공하수처리시설 유지보수(금촌2)</t>
    <phoneticPr fontId="5" type="noConversion"/>
  </si>
  <si>
    <t>처리장 공법 기자재</t>
    <phoneticPr fontId="5" type="noConversion"/>
  </si>
  <si>
    <t>광탄 공공하수처리시설 증설사업</t>
    <phoneticPr fontId="5" type="noConversion"/>
  </si>
  <si>
    <t>주차관제설비</t>
    <phoneticPr fontId="5" type="noConversion"/>
  </si>
  <si>
    <t>광탄 공공하수처리시설 증설사업</t>
  </si>
  <si>
    <t>조명설비</t>
    <phoneticPr fontId="5" type="noConversion"/>
  </si>
  <si>
    <t>CCTV설비</t>
    <phoneticPr fontId="5" type="noConversion"/>
  </si>
  <si>
    <t>유량계설비</t>
    <phoneticPr fontId="5" type="noConversion"/>
  </si>
  <si>
    <t>수배전설비</t>
    <phoneticPr fontId="5" type="noConversion"/>
  </si>
  <si>
    <t>UV소독설비</t>
    <phoneticPr fontId="5" type="noConversion"/>
  </si>
  <si>
    <t>탈수기</t>
    <phoneticPr fontId="5" type="noConversion"/>
  </si>
  <si>
    <t>탈취기</t>
    <phoneticPr fontId="5" type="noConversion"/>
  </si>
  <si>
    <t>협장물제거 장치</t>
    <phoneticPr fontId="5" type="noConversion"/>
  </si>
  <si>
    <t>밸브 및 수문</t>
    <phoneticPr fontId="5" type="noConversion"/>
  </si>
  <si>
    <t>계측제어설비</t>
    <phoneticPr fontId="5" type="noConversion"/>
  </si>
  <si>
    <t>펌프</t>
    <phoneticPr fontId="5" type="noConversion"/>
  </si>
  <si>
    <t>이동식 CCTV 18대</t>
    <phoneticPr fontId="5" type="noConversion"/>
  </si>
  <si>
    <t>무단투기 감시카메라 설치</t>
    <phoneticPr fontId="5" type="noConversion"/>
  </si>
  <si>
    <t>텀블러 세척기 2대 구입</t>
    <phoneticPr fontId="5" type="noConversion"/>
  </si>
  <si>
    <t>텀블러 자동살균세척기 구입</t>
    <phoneticPr fontId="5" type="noConversion"/>
  </si>
  <si>
    <t>투명페트병 수거함 3대 구입</t>
    <phoneticPr fontId="5" type="noConversion"/>
  </si>
  <si>
    <t>IoT 재활용폐기물 수거함 구입</t>
    <phoneticPr fontId="5" type="noConversion"/>
  </si>
  <si>
    <t>안심스크린 설치</t>
    <phoneticPr fontId="5" type="noConversion"/>
  </si>
  <si>
    <t>개방화장실 안심스크린 설치</t>
    <phoneticPr fontId="5" type="noConversion"/>
  </si>
  <si>
    <t>화장지,물비누,핸드타월구매,락스</t>
    <phoneticPr fontId="5" type="noConversion"/>
  </si>
  <si>
    <t>개방화장실 편의위생용품 구매</t>
    <phoneticPr fontId="5" type="noConversion"/>
  </si>
  <si>
    <t>종량제봉투, 대형폐기물스티커, 인식스티커 등</t>
    <phoneticPr fontId="5" type="noConversion"/>
  </si>
  <si>
    <t>쓰레기 종량제봉투 등 제작</t>
    <phoneticPr fontId="5" type="noConversion"/>
  </si>
  <si>
    <t>장비 83대 교체</t>
    <phoneticPr fontId="5" type="noConversion"/>
  </si>
  <si>
    <t>RFID 음식물쓰레기 장비 교체</t>
    <phoneticPr fontId="5" type="noConversion"/>
  </si>
  <si>
    <t>5.5톤 크레인붙이 트럭 1대</t>
    <phoneticPr fontId="5" type="noConversion"/>
  </si>
  <si>
    <t>노면청소용 폐기물 처리차량 구입</t>
    <phoneticPr fontId="5" type="noConversion"/>
  </si>
  <si>
    <t>볍씨 50톤</t>
    <phoneticPr fontId="5" type="noConversion"/>
  </si>
  <si>
    <t>겨울철새 먹이 구매</t>
    <phoneticPr fontId="5" type="noConversion"/>
  </si>
  <si>
    <t>유흡착제매트 30BOX, 유흡착제붐 50팩, 유처리제 50캔</t>
    <phoneticPr fontId="5" type="noConversion"/>
  </si>
  <si>
    <t>수질오염사고 대비 방제물품 구입</t>
    <phoneticPr fontId="5" type="noConversion"/>
  </si>
  <si>
    <t>우수간판전시 및 홍보자료(작품집,포스터,리플릿)</t>
    <phoneticPr fontId="5" type="noConversion"/>
  </si>
  <si>
    <t>제16회 파주시 예쁜간판 공모전</t>
    <phoneticPr fontId="5" type="noConversion"/>
  </si>
  <si>
    <t>가로등, 전주 등에 불법광고물 부착방지시트 설치 및 보수_기금</t>
    <phoneticPr fontId="5" type="noConversion"/>
  </si>
  <si>
    <t>불법광고물 부착방지시트 설치</t>
    <phoneticPr fontId="5" type="noConversion"/>
  </si>
  <si>
    <t>9월</t>
    <phoneticPr fontId="5" type="noConversion"/>
  </si>
  <si>
    <t>현수막 지정게시대 2기 제조구매(6단형)_기금</t>
    <phoneticPr fontId="5" type="noConversion"/>
  </si>
  <si>
    <t>현수막지정게시대 설치</t>
    <phoneticPr fontId="5" type="noConversion"/>
  </si>
  <si>
    <t>4월</t>
    <phoneticPr fontId="5" type="noConversion"/>
  </si>
  <si>
    <t>현수막 지정게시대 2기 제조구매(6단형)</t>
    <phoneticPr fontId="5" type="noConversion"/>
  </si>
  <si>
    <t>주소정보 안내도(책자)제작</t>
    <phoneticPr fontId="5" type="noConversion"/>
  </si>
  <si>
    <t>주소정보 안내도 제작</t>
    <phoneticPr fontId="5" type="noConversion"/>
  </si>
  <si>
    <t>시민 홍보물 제작</t>
    <phoneticPr fontId="5" type="noConversion"/>
  </si>
  <si>
    <t>도로명주소 홍보물품 제작</t>
    <phoneticPr fontId="5" type="noConversion"/>
  </si>
  <si>
    <t>주소정보시설
(기초번호판, 사물주소판)</t>
    <phoneticPr fontId="5" type="noConversion"/>
  </si>
  <si>
    <t>주소정보시설 유지보수</t>
    <phoneticPr fontId="5" type="noConversion"/>
  </si>
  <si>
    <t>주소정보시설
(건물번호판)</t>
    <phoneticPr fontId="5" type="noConversion"/>
  </si>
  <si>
    <t>주소정보시설
(도로명판)</t>
    <phoneticPr fontId="5" type="noConversion"/>
  </si>
  <si>
    <t>주소정보시설
(기초번호판)</t>
    <phoneticPr fontId="5" type="noConversion"/>
  </si>
  <si>
    <t>주소정보시설 설치</t>
    <phoneticPr fontId="5" type="noConversion"/>
  </si>
  <si>
    <t>주소정보시설
(사물주소판)</t>
    <phoneticPr fontId="5" type="noConversion"/>
  </si>
  <si>
    <t>도시재생지원센터 연차보고서 제작</t>
  </si>
  <si>
    <t>2025년 파주시 도시재생지원센터 연차보고서 제작</t>
  </si>
  <si>
    <t>창문형 공기순환기 5대</t>
  </si>
  <si>
    <t>이등병 신산커뮤니티센터 시설개선</t>
  </si>
  <si>
    <t>연면적 5658.42m2 청소</t>
  </si>
  <si>
    <t>금촌어울림센터 청소 기기 구입</t>
  </si>
  <si>
    <t>네트워크 장비 등</t>
  </si>
  <si>
    <t>방범용 CCTV 유지관리용 소모품 구매 3차</t>
  </si>
  <si>
    <t>고정형 60대</t>
  </si>
  <si>
    <t>방범용 CCTV 유지관리용 카메라 구매(고정) 2차</t>
  </si>
  <si>
    <t>회전형 25대</t>
  </si>
  <si>
    <t>방범용 CCTV 유지관리용 카메라 구매(회전) 2차</t>
  </si>
  <si>
    <t>방범용 CCTV 유지관리용 소모품 구매 2차</t>
  </si>
  <si>
    <t>방범용 CCTV 유지관리용 소모품 구매 1차</t>
  </si>
  <si>
    <t>방범용 CCTV 유지관리용 카메라 구매(고정) 1차</t>
  </si>
  <si>
    <t>방범용 CCTV 유지관리용 카메라 구매(회전) 1차</t>
  </si>
  <si>
    <t>출입관리키오스크, 출입통제 컨트롤러, 출입통제시스템, 지문인식기, 카드리더기, 기타 잡자재 등</t>
  </si>
  <si>
    <t>2025년 출입 관리시스템 교체 사업</t>
  </si>
  <si>
    <t>스마트횡단 시스템 구매 설치(5개소)</t>
  </si>
  <si>
    <t>스마트 횡단 시스템 설치</t>
  </si>
  <si>
    <t>2~6</t>
    <phoneticPr fontId="5" type="noConversion"/>
  </si>
  <si>
    <t>네트워크 L3 스위치 1식</t>
    <phoneticPr fontId="5" type="noConversion"/>
  </si>
  <si>
    <t>주정차 단속시스템 운영장비 구입</t>
    <phoneticPr fontId="5" type="noConversion"/>
  </si>
  <si>
    <t xml:space="preserve">cctv설치 3개소 </t>
    <phoneticPr fontId="5" type="noConversion"/>
  </si>
  <si>
    <t>버스정보안내기 2개소</t>
    <phoneticPr fontId="5" type="noConversion"/>
  </si>
  <si>
    <t>복합형(밀폐형+개방형)1개소</t>
    <phoneticPr fontId="5" type="noConversion"/>
  </si>
  <si>
    <t>밀폐형 정류장 2개소</t>
    <phoneticPr fontId="5" type="noConversion"/>
  </si>
  <si>
    <t>밀폐형 정류장 시설개선사업</t>
    <phoneticPr fontId="5" type="noConversion"/>
  </si>
  <si>
    <t>버스정보안내기 3개소</t>
    <phoneticPr fontId="5" type="noConversion"/>
  </si>
  <si>
    <t>광역버스 환승정류소 시설개선사업</t>
    <phoneticPr fontId="5" type="noConversion"/>
  </si>
  <si>
    <t>발열의자 8개소</t>
    <phoneticPr fontId="5" type="noConversion"/>
  </si>
  <si>
    <t xml:space="preserve">발열의자 설치 </t>
    <phoneticPr fontId="5" type="noConversion"/>
  </si>
  <si>
    <t>느린우체통 그림엽서 제작</t>
    <phoneticPr fontId="5" type="noConversion"/>
  </si>
  <si>
    <t>임진각관광지 유지관리</t>
    <phoneticPr fontId="5" type="noConversion"/>
  </si>
  <si>
    <t>가이드북 제작</t>
    <phoneticPr fontId="5" type="noConversion"/>
  </si>
  <si>
    <t>여성안심패키지</t>
    <phoneticPr fontId="5" type="noConversion"/>
  </si>
  <si>
    <t>여성1인가구 여성안심 패키지 지원</t>
    <phoneticPr fontId="5" type="noConversion"/>
  </si>
  <si>
    <t>솔라표지병</t>
    <phoneticPr fontId="5" type="noConversion"/>
  </si>
  <si>
    <t>경기도 안전환경 조성사업(여성안심 귀갓길 환경개선)</t>
    <phoneticPr fontId="5" type="noConversion"/>
  </si>
  <si>
    <t>여성안심 귀갓길 환경개선</t>
    <phoneticPr fontId="5" type="noConversion"/>
  </si>
  <si>
    <t>노인일자리 참여자 하절기 안전용품(조끼)</t>
    <phoneticPr fontId="5" type="noConversion"/>
  </si>
  <si>
    <t>노인일자리 및 사회활동지원사업</t>
    <phoneticPr fontId="5" type="noConversion"/>
  </si>
  <si>
    <t>장애인 사용 자동차 등 표지 구매(3,000매)</t>
    <phoneticPr fontId="5" type="noConversion"/>
  </si>
  <si>
    <t>장애인 사회활동 참여 증진</t>
    <phoneticPr fontId="5" type="noConversion"/>
  </si>
  <si>
    <t>사회복무요원 피복비(95여명)</t>
    <phoneticPr fontId="5" type="noConversion"/>
  </si>
  <si>
    <t>사회복무제도 지원</t>
    <phoneticPr fontId="5" type="noConversion"/>
  </si>
  <si>
    <t>복합기 1대 구매</t>
    <phoneticPr fontId="5" type="noConversion"/>
  </si>
  <si>
    <t>복합기 구입</t>
    <phoneticPr fontId="5" type="noConversion"/>
  </si>
  <si>
    <t>노인일자리 참여자 동절기 안전용품(조끼 및 모자)</t>
    <phoneticPr fontId="5" type="noConversion"/>
  </si>
  <si>
    <t>노인일자리 참여자 워크북 제작</t>
    <phoneticPr fontId="5" type="noConversion"/>
  </si>
  <si>
    <t>운정 다누림 장애인 종합복지관 차량 구매
(중형승합과 리프트버스)</t>
    <phoneticPr fontId="5" type="noConversion"/>
  </si>
  <si>
    <t>운정 다누림 장애인종합복지관 운영</t>
  </si>
  <si>
    <t>부서 다기능 복합기 1대</t>
    <phoneticPr fontId="5" type="noConversion"/>
  </si>
  <si>
    <t>자산취득비</t>
    <phoneticPr fontId="5" type="noConversion"/>
  </si>
  <si>
    <t>랜섬웨어 연간 라이선스 1800조</t>
    <phoneticPr fontId="5" type="noConversion"/>
  </si>
  <si>
    <t>랜섬웨어 방지 솔루션 구축</t>
    <phoneticPr fontId="5" type="noConversion"/>
  </si>
  <si>
    <t>데이터베이스 접근제어 라이선스 1조</t>
    <phoneticPr fontId="5" type="noConversion"/>
  </si>
  <si>
    <t>데이터베이스 접근제어시스템 라이선스</t>
    <phoneticPr fontId="5" type="noConversion"/>
  </si>
  <si>
    <t>네트워크스위치 구매</t>
    <phoneticPr fontId="5" type="noConversion"/>
  </si>
  <si>
    <t>노후 통신장비 교체</t>
    <phoneticPr fontId="5" type="noConversion"/>
  </si>
  <si>
    <t>정책 서버, 센서, 라이선스 구매</t>
    <phoneticPr fontId="5" type="noConversion"/>
  </si>
  <si>
    <t>노후 네트워크 접근제어 시스템 교체</t>
    <phoneticPr fontId="5" type="noConversion"/>
  </si>
  <si>
    <t>가상화라이선스 40core</t>
    <phoneticPr fontId="5" type="noConversion"/>
  </si>
  <si>
    <t>가상화라이선스 구매</t>
    <phoneticPr fontId="5" type="noConversion"/>
  </si>
  <si>
    <t>배터리 교체</t>
    <phoneticPr fontId="5" type="noConversion"/>
  </si>
  <si>
    <t>무정전 전원 장치 배터리 교체</t>
    <phoneticPr fontId="5" type="noConversion"/>
  </si>
  <si>
    <t>프린터3대</t>
    <phoneticPr fontId="5" type="noConversion"/>
  </si>
  <si>
    <t>전산장비(프린터) 구매</t>
    <phoneticPr fontId="5" type="noConversion"/>
  </si>
  <si>
    <t>모니터 240대</t>
    <phoneticPr fontId="5" type="noConversion"/>
  </si>
  <si>
    <t>전산장비(모니터) 구매</t>
    <phoneticPr fontId="5" type="noConversion"/>
  </si>
  <si>
    <t>데스크톱 120대</t>
    <phoneticPr fontId="5" type="noConversion"/>
  </si>
  <si>
    <t>전산장비(데스크톱) 구매</t>
    <phoneticPr fontId="5" type="noConversion"/>
  </si>
  <si>
    <t>MS(GAS) 550조</t>
    <phoneticPr fontId="5" type="noConversion"/>
  </si>
  <si>
    <t>업무용소프트웨어 라이선스 구매</t>
    <phoneticPr fontId="5" type="noConversion"/>
  </si>
  <si>
    <t>자산관리 라이선스 250조</t>
    <phoneticPr fontId="5" type="noConversion"/>
  </si>
  <si>
    <t>자산관리시스템 라이선스</t>
    <phoneticPr fontId="5" type="noConversion"/>
  </si>
  <si>
    <t>노후서버 1대 교체</t>
    <phoneticPr fontId="5" type="noConversion"/>
  </si>
  <si>
    <t>노후 서버 접근통제시스템 운영장비 교체</t>
    <phoneticPr fontId="5" type="noConversion"/>
  </si>
  <si>
    <t>PDF 700조</t>
    <phoneticPr fontId="5" type="noConversion"/>
  </si>
  <si>
    <t>한글(ALA) 800조</t>
    <phoneticPr fontId="5" type="noConversion"/>
  </si>
  <si>
    <t>PC용 2,200조, 서버용(윈도우) 90조, 서버용(리눅스)45조 패치관리 2,200조</t>
    <phoneticPr fontId="5" type="noConversion"/>
  </si>
  <si>
    <t>바이러스 방역시스템 라이선스</t>
    <phoneticPr fontId="5" type="noConversion"/>
  </si>
  <si>
    <t>암호화 통신(VPN) 장비 20대 교체(조달구매)</t>
    <phoneticPr fontId="5" type="noConversion"/>
  </si>
  <si>
    <t>노후 무인민원발급기용 암호화 통신(VPN) 장비 교체</t>
    <phoneticPr fontId="5" type="noConversion"/>
  </si>
  <si>
    <t>자동인증기 1대</t>
    <phoneticPr fontId="5" type="noConversion"/>
  </si>
  <si>
    <t>자동인증기 구입</t>
    <phoneticPr fontId="5" type="noConversion"/>
  </si>
  <si>
    <t>민원여권과</t>
    <phoneticPr fontId="5" type="noConversion"/>
  </si>
  <si>
    <t>통합민원발급기 5대</t>
    <phoneticPr fontId="5" type="noConversion"/>
  </si>
  <si>
    <t>통합민원발급기 구입</t>
    <phoneticPr fontId="5" type="noConversion"/>
  </si>
  <si>
    <t>수중펌프 수리</t>
    <phoneticPr fontId="5" type="noConversion"/>
  </si>
  <si>
    <t>문발배수펌프장 수중펌프 9.10호기 수리(오버홀)</t>
    <phoneticPr fontId="5" type="noConversion"/>
  </si>
  <si>
    <t>문발배수펌프장 수중펌프 8호기 수리(오버홀)</t>
    <phoneticPr fontId="5" type="noConversion"/>
  </si>
  <si>
    <t>수중펌프 천막지 등 수방자재 구매</t>
    <phoneticPr fontId="5" type="noConversion"/>
  </si>
  <si>
    <t>여름철 대비 수방자재 구입</t>
    <phoneticPr fontId="5" type="noConversion"/>
  </si>
  <si>
    <t>신규1개</t>
    <phoneticPr fontId="5" type="noConversion"/>
  </si>
  <si>
    <t>2025년 쿨링포그 설치(마장호수)</t>
    <phoneticPr fontId="5" type="noConversion"/>
  </si>
  <si>
    <t>신규 100개</t>
    <phoneticPr fontId="5" type="noConversion"/>
  </si>
  <si>
    <t>2025년 폭염저감시설 설치</t>
    <phoneticPr fontId="5" type="noConversion"/>
  </si>
  <si>
    <t>교체 9대</t>
    <phoneticPr fontId="5" type="noConversion"/>
  </si>
  <si>
    <t>2025년 파주시 노후 수위계 교체설치 사업</t>
    <phoneticPr fontId="5" type="noConversion"/>
  </si>
  <si>
    <t>신규 4대, 교체 3대</t>
    <phoneticPr fontId="5" type="noConversion"/>
  </si>
  <si>
    <t>2025년 파주시 재해문자전광판 신규 및 교체설치 사업</t>
    <phoneticPr fontId="5" type="noConversion"/>
  </si>
  <si>
    <t xml:space="preserve">신규 5대, 교체 3대 </t>
    <phoneticPr fontId="5" type="noConversion"/>
  </si>
  <si>
    <t>2025년 파주시 자동음성경보방송 신규 및 교체설치 사업</t>
    <phoneticPr fontId="5" type="noConversion"/>
  </si>
  <si>
    <t xml:space="preserve">교체 11대 </t>
    <phoneticPr fontId="5" type="noConversion"/>
  </si>
  <si>
    <t>2025년 파주시 적설계 교체 사업</t>
    <phoneticPr fontId="5" type="noConversion"/>
  </si>
  <si>
    <t>소화기, 화재감지기 300가구</t>
    <phoneticPr fontId="5" type="noConversion"/>
  </si>
  <si>
    <t>화재취약계층 주택용 소방시설 지원</t>
    <phoneticPr fontId="5" type="noConversion"/>
  </si>
  <si>
    <t>가청범위내 사각지역 3개소</t>
    <phoneticPr fontId="5" type="noConversion"/>
  </si>
  <si>
    <t>민방위 경보시설 확충</t>
    <phoneticPr fontId="5" type="noConversion"/>
  </si>
  <si>
    <t>노후 경보시설 1개소</t>
    <phoneticPr fontId="5" type="noConversion"/>
  </si>
  <si>
    <t>노후 민방위 경보단말 교체</t>
  </si>
  <si>
    <t>비밀문서 300권 발간</t>
    <phoneticPr fontId="5" type="noConversion"/>
  </si>
  <si>
    <t>2025년 충무계획 발간(행정지원과 소관 4종)</t>
    <phoneticPr fontId="5" type="noConversion"/>
  </si>
  <si>
    <t>수첩 3,000부</t>
    <phoneticPr fontId="5" type="noConversion"/>
  </si>
  <si>
    <t>직원 업무수첩 제작</t>
    <phoneticPr fontId="5" type="noConversion"/>
  </si>
  <si>
    <t>독감 백신 2200개</t>
    <phoneticPr fontId="5" type="noConversion"/>
  </si>
  <si>
    <t>직원 인플루엔자(독감) 예방접종 백신 구입</t>
    <phoneticPr fontId="5" type="noConversion"/>
  </si>
  <si>
    <t>대상포진 백신 300개</t>
    <phoneticPr fontId="5" type="noConversion"/>
  </si>
  <si>
    <t>직원 대상포진 예방접종 백신 구입</t>
    <phoneticPr fontId="5" type="noConversion"/>
  </si>
  <si>
    <t>표준기록관리시스템 운영을 위한 백신 라이선스</t>
  </si>
  <si>
    <t xml:space="preserve">표준기록관리시스템 백신 라이선스(V3) 구매 </t>
  </si>
  <si>
    <t>고효율 LED 등기구 2,100개</t>
    <phoneticPr fontId="5" type="noConversion"/>
  </si>
  <si>
    <t>사회복지시설 에너지복지사업</t>
    <phoneticPr fontId="5" type="noConversion"/>
  </si>
  <si>
    <t>고효율 LED 등기구 1,100개</t>
    <phoneticPr fontId="5" type="noConversion"/>
  </si>
  <si>
    <t xml:space="preserve">덜어먹는 국자 등 주방용품 지원 </t>
    <phoneticPr fontId="5" type="noConversion"/>
  </si>
  <si>
    <t>음식문화개선 우수 
업소 지원</t>
    <phoneticPr fontId="5" type="noConversion"/>
  </si>
  <si>
    <t>고무장갑 등 홍보물품 지원</t>
    <phoneticPr fontId="5" type="noConversion"/>
  </si>
  <si>
    <t>음식문화개선 홍보 
및 지원</t>
    <phoneticPr fontId="5" type="noConversion"/>
  </si>
  <si>
    <t>환경가검물검사 소모품 구입(검체수송배지 등)</t>
  </si>
  <si>
    <t>식중독 예방 관리</t>
    <phoneticPr fontId="5" type="noConversion"/>
  </si>
  <si>
    <t>군 장병 할인업소 인센티브 종량제 봉투</t>
    <phoneticPr fontId="5" type="noConversion"/>
  </si>
  <si>
    <t>군 장병 할인업소 보상</t>
    <phoneticPr fontId="5" type="noConversion"/>
  </si>
  <si>
    <t xml:space="preserve">안심식당 지정현판, 위생용품 </t>
    <phoneticPr fontId="5" type="noConversion"/>
  </si>
  <si>
    <t>안심식당 지원물품</t>
    <phoneticPr fontId="5" type="noConversion"/>
  </si>
  <si>
    <t>위생등급 지정업소 및 모범업소 물품 지원</t>
    <phoneticPr fontId="5" type="noConversion"/>
  </si>
  <si>
    <t>모범음식점 등 지원 홍보</t>
    <phoneticPr fontId="5" type="noConversion"/>
  </si>
  <si>
    <t>RPA 라이선스 구매</t>
    <phoneticPr fontId="5" type="noConversion"/>
  </si>
  <si>
    <t>비과세 감면 업무 자동화(RPA) 라이선스 갱신</t>
    <phoneticPr fontId="5" type="noConversion"/>
  </si>
  <si>
    <t>납세지원과</t>
  </si>
  <si>
    <t>정기분 고지서 제작</t>
    <phoneticPr fontId="5" type="noConversion"/>
  </si>
  <si>
    <t>등록면허세(면허분) 정기분 부과</t>
    <phoneticPr fontId="5" type="noConversion"/>
  </si>
  <si>
    <t>2025년 알아두면 유익한 지방세 책자 제작(약3,000부)</t>
    <phoneticPr fontId="5" type="noConversion"/>
  </si>
  <si>
    <t>2025년 지방세 안내책자 제작</t>
    <phoneticPr fontId="5" type="noConversion"/>
  </si>
  <si>
    <t>자동차세 연납 납부서 구매</t>
    <phoneticPr fontId="5" type="noConversion"/>
  </si>
  <si>
    <t>책자 제작(670권)</t>
    <phoneticPr fontId="5" type="noConversion"/>
  </si>
  <si>
    <t>일반 및 특별회계 예산안 및 사업설명서 등 제작</t>
    <phoneticPr fontId="5" type="noConversion"/>
  </si>
  <si>
    <t>책자 제작(110권)</t>
    <phoneticPr fontId="5" type="noConversion"/>
  </si>
  <si>
    <t>행정사무감사 조치결과 책자 제작</t>
    <phoneticPr fontId="5" type="noConversion"/>
  </si>
  <si>
    <t>조사표류 인쇄(8종)</t>
    <phoneticPr fontId="5" type="noConversion"/>
  </si>
  <si>
    <t>사회조사 조사표류 제작</t>
    <phoneticPr fontId="5" type="noConversion"/>
  </si>
  <si>
    <t>통계연보 제작(80권)</t>
    <phoneticPr fontId="5" type="noConversion"/>
  </si>
  <si>
    <t>통계연보 보고서 제작</t>
  </si>
  <si>
    <t>법령집 2질 구매</t>
    <phoneticPr fontId="5" type="noConversion"/>
  </si>
  <si>
    <t>대한민국 현행법령집 구매</t>
  </si>
  <si>
    <t>책자 제작(2,030권)</t>
    <phoneticPr fontId="5" type="noConversion"/>
  </si>
  <si>
    <t>행정사무감사 책자 제작</t>
    <phoneticPr fontId="5" type="noConversion"/>
  </si>
  <si>
    <t>1,000개</t>
    <phoneticPr fontId="5" type="noConversion"/>
  </si>
  <si>
    <t>청렴홍보물 제작</t>
  </si>
  <si>
    <t>인쇄 및 배부</t>
    <phoneticPr fontId="5" type="noConversion"/>
  </si>
  <si>
    <t>2026년 연하장 제작 용역</t>
    <phoneticPr fontId="5" type="noConversion"/>
  </si>
  <si>
    <t>RHEL 3식</t>
    <phoneticPr fontId="5" type="noConversion"/>
  </si>
  <si>
    <t>서버 운영체제 라이선스 구입</t>
    <phoneticPr fontId="5" type="noConversion"/>
  </si>
  <si>
    <t>파주생활가이드 제작 용역</t>
    <phoneticPr fontId="5" type="noConversion"/>
  </si>
  <si>
    <t>2025년도 발주계획(물품)</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</si>
</sst>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 &quot;실시설계용역&quot;"/>
    <numFmt numFmtId="177" formatCode="#,##0_);[Red]\(#,##0\)"/>
  </numFmts>
  <fonts count="30">
    <font>
      <sz val="11"/>
      <color theme="1"/>
      <name val="맑은 고딕"/>
      <family val="2"/>
      <charset val="129"/>
      <scheme val="minor"/>
    </font>
    <font>
      <sz val="11"/>
      <color theme="1"/>
      <name val="맑은 고딕"/>
      <family val="2"/>
      <charset val="129"/>
      <scheme val="minor"/>
    </font>
    <font>
      <sz val="11"/>
      <name val="돋움"/>
      <family val="3"/>
      <charset val="129"/>
    </font>
    <font>
      <b/>
      <sz val="20"/>
      <name val="맑은 고딕"/>
      <family val="3"/>
      <charset val="129"/>
      <scheme val="minor"/>
    </font>
    <font>
      <sz val="8"/>
      <name val="맑은 고딕"/>
      <family val="2"/>
      <charset val="129"/>
      <scheme val="minor"/>
    </font>
    <font>
      <sz val="8"/>
      <name val="돋움"/>
      <family val="3"/>
      <charset val="129"/>
    </font>
    <font>
      <b/>
      <sz val="11"/>
      <name val="돋움"/>
      <family val="3"/>
      <charset val="129"/>
    </font>
    <font>
      <sz val="9"/>
      <name val="돋움"/>
      <family val="3"/>
      <charset val="129"/>
    </font>
    <font>
      <sz val="6"/>
      <name val="돋움"/>
      <family val="3"/>
      <charset val="129"/>
    </font>
    <font>
      <sz val="11"/>
      <color rgb="FF0070C0"/>
      <name val="돋움"/>
      <family val="3"/>
      <charset val="129"/>
    </font>
    <font>
      <sz val="8"/>
      <name val="맑은 고딕"/>
      <family val="3"/>
      <charset val="129"/>
    </font>
    <font>
      <b/>
      <sz val="11"/>
      <name val="굴림"/>
      <family val="3"/>
      <charset val="129"/>
    </font>
    <font>
      <b/>
      <sz val="20"/>
      <name val="맑은 고딕"/>
      <family val="3"/>
      <charset val="129"/>
    </font>
    <font>
      <sz val="11"/>
      <name val="돋음 "/>
      <family val="3"/>
      <charset val="129"/>
    </font>
    <font>
      <sz val="11"/>
      <color rgb="FF000000"/>
      <name val="돋음 "/>
      <family val="3"/>
      <charset val="129"/>
    </font>
    <font>
      <sz val="10"/>
      <name val="Tahoma"/>
      <family val="2"/>
    </font>
    <font>
      <sz val="11"/>
      <color theme="1"/>
      <name val="돋음 "/>
      <family val="3"/>
      <charset val="129"/>
    </font>
    <font>
      <sz val="11"/>
      <color rgb="FF000000"/>
      <name val="돋움체"/>
      <family val="3"/>
      <charset val="129"/>
    </font>
    <font>
      <sz val="12"/>
      <color rgb="FF000000"/>
      <name val="돋움체"/>
      <family val="3"/>
      <charset val="129"/>
    </font>
    <font>
      <sz val="11"/>
      <name val="돋움체"/>
      <family val="3"/>
      <charset val="129"/>
    </font>
    <font>
      <sz val="11"/>
      <name val="맑은 고딕"/>
      <family val="3"/>
      <charset val="129"/>
    </font>
    <font>
      <sz val="10"/>
      <name val="돋음 "/>
      <family val="3"/>
      <charset val="129"/>
    </font>
    <font>
      <sz val="10"/>
      <color rgb="FF000000"/>
      <name val="돋음 "/>
      <family val="3"/>
      <charset val="129"/>
    </font>
    <font>
      <sz val="11"/>
      <color rgb="FF000000"/>
      <name val="맑은 고딕"/>
      <family val="3"/>
      <charset val="129"/>
      <scheme val="minor"/>
    </font>
    <font>
      <sz val="11"/>
      <name val="맑은 고딕"/>
      <family val="3"/>
      <charset val="129"/>
      <scheme val="minor"/>
    </font>
    <font>
      <sz val="11"/>
      <name val="굴림"/>
      <family val="3"/>
      <charset val="129"/>
    </font>
    <font>
      <b/>
      <sz val="10"/>
      <name val="Tahoma"/>
      <family val="2"/>
    </font>
    <font>
      <b/>
      <sz val="10"/>
      <color rgb="FF000000"/>
      <name val="맑은 고딕"/>
      <family val="3"/>
      <charset val="129"/>
    </font>
    <font>
      <sz val="8"/>
      <name val="돋음 "/>
      <family val="3"/>
      <charset val="129"/>
    </font>
    <font>
      <sz val="11"/>
      <color rgb="FF000000"/>
      <name val="굴림"/>
      <family val="3"/>
      <charset val="129"/>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D3D3D3"/>
        <bgColor rgb="FF000000"/>
      </patternFill>
    </fill>
  </fills>
  <borders count="27">
    <border>
      <left/>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double">
        <color indexed="64"/>
      </bottom>
      <diagonal/>
    </border>
    <border>
      <left style="dotted">
        <color indexed="64"/>
      </left>
      <right style="medium">
        <color indexed="64"/>
      </right>
      <top style="double">
        <color indexed="64"/>
      </top>
      <bottom style="medium">
        <color indexed="64"/>
      </bottom>
      <diagonal/>
    </border>
    <border>
      <left style="dotted">
        <color indexed="64"/>
      </left>
      <right style="dotted">
        <color indexed="64"/>
      </right>
      <top style="double">
        <color indexed="64"/>
      </top>
      <bottom style="medium">
        <color indexed="64"/>
      </bottom>
      <diagonal/>
    </border>
    <border>
      <left style="medium">
        <color indexed="64"/>
      </left>
      <right style="dotted">
        <color indexed="64"/>
      </right>
      <top style="double">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style="dotted">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s>
  <cellStyleXfs count="6">
    <xf numFmtId="0" fontId="0" fillId="0" borderId="0">
      <alignment vertical="center"/>
    </xf>
    <xf numFmtId="41" fontId="1" fillId="0" borderId="0" applyFont="0" applyFill="0" applyBorder="0" applyAlignment="0" applyProtection="0">
      <alignment vertical="center"/>
    </xf>
    <xf numFmtId="0" fontId="2" fillId="0" borderId="0"/>
    <xf numFmtId="41" fontId="2" fillId="0" borderId="0" applyFont="0" applyFill="0" applyBorder="0" applyAlignment="0" applyProtection="0">
      <alignment vertical="center"/>
    </xf>
    <xf numFmtId="0" fontId="15" fillId="0" borderId="0"/>
    <xf numFmtId="0" fontId="26" fillId="4" borderId="0"/>
  </cellStyleXfs>
  <cellXfs count="217">
    <xf numFmtId="0" fontId="0" fillId="0" borderId="0" xfId="0">
      <alignment vertical="center"/>
    </xf>
    <xf numFmtId="3" fontId="0" fillId="0" borderId="0" xfId="0" applyNumberFormat="1" applyFont="1" applyAlignment="1">
      <alignment horizontal="center" vertical="center"/>
    </xf>
    <xf numFmtId="0" fontId="0" fillId="0" borderId="0" xfId="2" applyNumberFormat="1" applyFont="1" applyAlignment="1">
      <alignment horizontal="center" vertical="center"/>
    </xf>
    <xf numFmtId="3" fontId="0" fillId="0" borderId="0" xfId="0" applyNumberFormat="1" applyFont="1" applyAlignment="1">
      <alignment horizontal="right" vertical="center"/>
    </xf>
    <xf numFmtId="3" fontId="0" fillId="0" borderId="0" xfId="2" applyNumberFormat="1" applyFont="1" applyAlignment="1">
      <alignment horizontal="center" vertical="center"/>
    </xf>
    <xf numFmtId="3" fontId="6" fillId="2" borderId="2" xfId="0" applyNumberFormat="1" applyFont="1" applyFill="1" applyBorder="1" applyAlignment="1">
      <alignment horizontal="center" vertical="center" wrapText="1"/>
    </xf>
    <xf numFmtId="3" fontId="6" fillId="2" borderId="2" xfId="0" applyNumberFormat="1" applyFont="1" applyFill="1" applyBorder="1" applyAlignment="1">
      <alignment horizontal="center" vertical="center"/>
    </xf>
    <xf numFmtId="3" fontId="6" fillId="2" borderId="3" xfId="0" applyNumberFormat="1" applyFont="1" applyFill="1" applyBorder="1" applyAlignment="1">
      <alignment horizontal="center" vertical="center" wrapText="1"/>
    </xf>
    <xf numFmtId="0" fontId="0" fillId="0" borderId="4" xfId="0" applyNumberFormat="1" applyFont="1" applyBorder="1" applyAlignment="1">
      <alignment horizontal="center" vertical="center"/>
    </xf>
    <xf numFmtId="3" fontId="0" fillId="0" borderId="5" xfId="0" applyNumberFormat="1" applyFont="1" applyBorder="1" applyAlignment="1">
      <alignment horizontal="center" vertical="center"/>
    </xf>
    <xf numFmtId="3" fontId="0" fillId="0" borderId="5" xfId="0" applyNumberFormat="1" applyFont="1" applyFill="1" applyBorder="1" applyAlignment="1">
      <alignment horizontal="center" vertical="center"/>
    </xf>
    <xf numFmtId="3" fontId="0" fillId="0" borderId="5" xfId="1" applyNumberFormat="1" applyFont="1" applyBorder="1" applyAlignment="1">
      <alignment horizontal="right" vertical="center"/>
    </xf>
    <xf numFmtId="3" fontId="0" fillId="0" borderId="6" xfId="0" applyNumberFormat="1" applyFont="1" applyBorder="1" applyAlignment="1">
      <alignment horizontal="center" vertical="center"/>
    </xf>
    <xf numFmtId="0" fontId="0" fillId="0" borderId="7" xfId="0" applyNumberFormat="1" applyFont="1" applyBorder="1" applyAlignment="1">
      <alignment horizontal="center" vertical="center"/>
    </xf>
    <xf numFmtId="3" fontId="0" fillId="0" borderId="8" xfId="0" applyNumberFormat="1" applyFont="1" applyBorder="1" applyAlignment="1">
      <alignment horizontal="center" vertical="center"/>
    </xf>
    <xf numFmtId="3" fontId="0" fillId="0" borderId="8" xfId="0" applyNumberFormat="1" applyFont="1" applyFill="1" applyBorder="1" applyAlignment="1">
      <alignment horizontal="center" vertical="center"/>
    </xf>
    <xf numFmtId="3" fontId="0" fillId="0" borderId="8" xfId="1" applyNumberFormat="1" applyFont="1" applyBorder="1" applyAlignment="1">
      <alignment horizontal="right" vertical="center"/>
    </xf>
    <xf numFmtId="3" fontId="0" fillId="0" borderId="9" xfId="0" applyNumberFormat="1" applyFont="1" applyBorder="1" applyAlignment="1">
      <alignment horizontal="center" vertical="center"/>
    </xf>
    <xf numFmtId="3" fontId="0" fillId="0" borderId="9" xfId="0" applyNumberFormat="1" applyFont="1" applyBorder="1" applyAlignment="1">
      <alignment horizontal="center" vertical="center" shrinkToFit="1"/>
    </xf>
    <xf numFmtId="0" fontId="0" fillId="0" borderId="7" xfId="0" applyNumberFormat="1" applyBorder="1" applyAlignment="1">
      <alignment horizontal="center" vertical="center"/>
    </xf>
    <xf numFmtId="3" fontId="0" fillId="0" borderId="8" xfId="0" applyNumberFormat="1" applyBorder="1" applyAlignment="1">
      <alignment horizontal="center" vertical="center"/>
    </xf>
    <xf numFmtId="3" fontId="0" fillId="0" borderId="9" xfId="0" applyNumberFormat="1" applyBorder="1" applyAlignment="1">
      <alignment horizontal="center" vertical="center" shrinkToFit="1"/>
    </xf>
    <xf numFmtId="3" fontId="2" fillId="0" borderId="8" xfId="0" applyNumberFormat="1" applyFont="1" applyFill="1" applyBorder="1" applyAlignment="1">
      <alignment horizontal="center" vertical="center"/>
    </xf>
    <xf numFmtId="3" fontId="0" fillId="0" borderId="9" xfId="0" applyNumberFormat="1" applyBorder="1" applyAlignment="1">
      <alignment horizontal="center" vertical="center"/>
    </xf>
    <xf numFmtId="3" fontId="0" fillId="0" borderId="8" xfId="0" applyNumberFormat="1" applyBorder="1" applyAlignment="1">
      <alignment horizontal="center" vertical="center" shrinkToFit="1"/>
    </xf>
    <xf numFmtId="0" fontId="0" fillId="3" borderId="7" xfId="0" applyNumberFormat="1" applyFill="1" applyBorder="1" applyAlignment="1">
      <alignment horizontal="center" vertical="center"/>
    </xf>
    <xf numFmtId="3" fontId="0" fillId="3" borderId="8" xfId="0" applyNumberFormat="1" applyFill="1" applyBorder="1" applyAlignment="1">
      <alignment horizontal="center" vertical="center"/>
    </xf>
    <xf numFmtId="3" fontId="2" fillId="3" borderId="8" xfId="1" applyNumberFormat="1" applyFont="1" applyFill="1" applyBorder="1" applyAlignment="1">
      <alignment horizontal="right" vertical="center"/>
    </xf>
    <xf numFmtId="3" fontId="0" fillId="3" borderId="9" xfId="0" applyNumberFormat="1" applyFill="1" applyBorder="1" applyAlignment="1">
      <alignment horizontal="center" vertical="center"/>
    </xf>
    <xf numFmtId="3" fontId="7" fillId="0" borderId="8" xfId="0" applyNumberFormat="1" applyFont="1" applyBorder="1" applyAlignment="1">
      <alignment horizontal="center" vertical="center" wrapText="1"/>
    </xf>
    <xf numFmtId="3" fontId="8" fillId="0" borderId="8" xfId="0" applyNumberFormat="1" applyFont="1" applyBorder="1" applyAlignment="1">
      <alignment horizontal="center" vertical="center" wrapText="1"/>
    </xf>
    <xf numFmtId="3" fontId="0" fillId="0" borderId="8" xfId="0" quotePrefix="1" applyNumberFormat="1" applyBorder="1" applyAlignment="1">
      <alignment horizontal="center" vertical="center"/>
    </xf>
    <xf numFmtId="3" fontId="0" fillId="0" borderId="8" xfId="0" quotePrefix="1" applyNumberFormat="1" applyFont="1" applyBorder="1" applyAlignment="1">
      <alignment horizontal="center" vertical="center"/>
    </xf>
    <xf numFmtId="3" fontId="0" fillId="0" borderId="8" xfId="0" applyNumberFormat="1" applyFont="1" applyBorder="1" applyAlignment="1">
      <alignment horizontal="center" vertical="center" shrinkToFit="1"/>
    </xf>
    <xf numFmtId="3" fontId="2" fillId="0" borderId="8" xfId="1" applyNumberFormat="1" applyFont="1" applyBorder="1" applyAlignment="1">
      <alignment horizontal="right" vertical="center"/>
    </xf>
    <xf numFmtId="3" fontId="0" fillId="0" borderId="8" xfId="0" applyNumberFormat="1" applyBorder="1" applyAlignment="1">
      <alignment horizontal="center" vertical="center" wrapText="1"/>
    </xf>
    <xf numFmtId="3" fontId="9" fillId="0" borderId="9" xfId="0" applyNumberFormat="1" applyFont="1" applyBorder="1" applyAlignment="1">
      <alignment horizontal="center" vertical="center" shrinkToFit="1"/>
    </xf>
    <xf numFmtId="0" fontId="0" fillId="0" borderId="7" xfId="0" applyNumberFormat="1" applyFill="1" applyBorder="1" applyAlignment="1">
      <alignment horizontal="center" vertical="center"/>
    </xf>
    <xf numFmtId="3" fontId="0" fillId="0" borderId="8" xfId="0" applyNumberFormat="1" applyFill="1" applyBorder="1" applyAlignment="1">
      <alignment horizontal="center" vertical="center"/>
    </xf>
    <xf numFmtId="3" fontId="2" fillId="0" borderId="8" xfId="1" applyNumberFormat="1" applyFont="1" applyFill="1" applyBorder="1" applyAlignment="1">
      <alignment horizontal="right" vertical="center"/>
    </xf>
    <xf numFmtId="3" fontId="0" fillId="0" borderId="9" xfId="0" applyNumberFormat="1" applyFill="1" applyBorder="1" applyAlignment="1">
      <alignment horizontal="center" vertical="center"/>
    </xf>
    <xf numFmtId="3" fontId="0" fillId="0" borderId="8" xfId="0" applyNumberFormat="1" applyFont="1" applyBorder="1" applyAlignment="1">
      <alignment vertical="center"/>
    </xf>
    <xf numFmtId="0" fontId="0" fillId="0" borderId="7" xfId="0" applyNumberFormat="1" applyFont="1" applyFill="1" applyBorder="1" applyAlignment="1">
      <alignment horizontal="center" vertical="center"/>
    </xf>
    <xf numFmtId="3" fontId="0" fillId="0" borderId="8" xfId="0" applyNumberFormat="1" applyFont="1" applyFill="1" applyBorder="1" applyAlignment="1">
      <alignment horizontal="center" vertical="center" wrapText="1"/>
    </xf>
    <xf numFmtId="3" fontId="0" fillId="0" borderId="8" xfId="1" applyNumberFormat="1" applyFont="1" applyFill="1" applyBorder="1" applyAlignment="1">
      <alignment horizontal="right" vertical="center" wrapText="1"/>
    </xf>
    <xf numFmtId="3" fontId="0" fillId="0" borderId="8" xfId="0" applyNumberFormat="1" applyFont="1" applyFill="1" applyBorder="1" applyAlignment="1">
      <alignment horizontal="right" vertical="center" wrapText="1"/>
    </xf>
    <xf numFmtId="3" fontId="0" fillId="0" borderId="8" xfId="0" applyNumberFormat="1" applyBorder="1" applyAlignment="1">
      <alignment vertical="center"/>
    </xf>
    <xf numFmtId="3" fontId="0" fillId="0" borderId="8" xfId="1" applyNumberFormat="1" applyFont="1" applyBorder="1" applyAlignment="1">
      <alignment horizontal="center" vertical="center"/>
    </xf>
    <xf numFmtId="3" fontId="0" fillId="0" borderId="8" xfId="0" applyNumberFormat="1" applyFont="1" applyBorder="1" applyAlignment="1">
      <alignment horizontal="center" vertical="center" wrapText="1"/>
    </xf>
    <xf numFmtId="3" fontId="0" fillId="0" borderId="8" xfId="1" applyNumberFormat="1" applyFont="1" applyFill="1" applyBorder="1" applyAlignment="1">
      <alignment horizontal="right" vertical="center"/>
    </xf>
    <xf numFmtId="3" fontId="0" fillId="0" borderId="8" xfId="1" applyNumberFormat="1" applyFont="1" applyFill="1" applyBorder="1" applyAlignment="1">
      <alignment horizontal="center" vertical="center"/>
    </xf>
    <xf numFmtId="3" fontId="0" fillId="0" borderId="9" xfId="0" applyNumberFormat="1" applyFont="1" applyFill="1" applyBorder="1" applyAlignment="1">
      <alignment horizontal="center" vertical="center"/>
    </xf>
    <xf numFmtId="3" fontId="0" fillId="0" borderId="8" xfId="0" applyNumberFormat="1" applyFont="1" applyBorder="1" applyAlignment="1">
      <alignment horizontal="right" vertical="center"/>
    </xf>
    <xf numFmtId="3" fontId="0" fillId="0" borderId="8" xfId="0" applyNumberFormat="1" applyBorder="1" applyAlignment="1">
      <alignment horizontal="right" vertical="center"/>
    </xf>
    <xf numFmtId="3" fontId="0" fillId="3" borderId="8" xfId="0" applyNumberFormat="1" applyFont="1" applyFill="1" applyBorder="1" applyAlignment="1">
      <alignment horizontal="center" vertical="center"/>
    </xf>
    <xf numFmtId="3" fontId="0" fillId="3" borderId="9" xfId="0" applyNumberFormat="1" applyFont="1" applyFill="1" applyBorder="1" applyAlignment="1">
      <alignment horizontal="center" vertical="center"/>
    </xf>
    <xf numFmtId="3" fontId="0" fillId="0" borderId="9" xfId="0" applyNumberFormat="1" applyFont="1" applyFill="1" applyBorder="1" applyAlignment="1">
      <alignment horizontal="center" vertical="center" shrinkToFit="1"/>
    </xf>
    <xf numFmtId="0" fontId="6" fillId="0" borderId="7" xfId="0" applyNumberFormat="1" applyFont="1" applyFill="1" applyBorder="1" applyAlignment="1">
      <alignment horizontal="center" vertical="center"/>
    </xf>
    <xf numFmtId="3" fontId="6" fillId="0" borderId="8" xfId="0" applyNumberFormat="1" applyFont="1" applyFill="1" applyBorder="1" applyAlignment="1">
      <alignment horizontal="center" vertical="center"/>
    </xf>
    <xf numFmtId="3" fontId="0" fillId="0" borderId="9" xfId="1" applyNumberFormat="1" applyFont="1" applyBorder="1" applyAlignment="1">
      <alignment horizontal="center" vertical="center"/>
    </xf>
    <xf numFmtId="0" fontId="0" fillId="0" borderId="11" xfId="0" applyNumberFormat="1" applyFont="1" applyBorder="1" applyAlignment="1">
      <alignment horizontal="center" vertical="center"/>
    </xf>
    <xf numFmtId="3" fontId="0" fillId="0" borderId="12" xfId="0" applyNumberFormat="1" applyFont="1" applyBorder="1" applyAlignment="1">
      <alignment horizontal="center" vertical="center"/>
    </xf>
    <xf numFmtId="3" fontId="0" fillId="0" borderId="12" xfId="1" applyNumberFormat="1" applyFont="1" applyBorder="1" applyAlignment="1">
      <alignment horizontal="right" vertical="center"/>
    </xf>
    <xf numFmtId="3" fontId="0" fillId="0" borderId="12" xfId="1" applyNumberFormat="1" applyFont="1" applyBorder="1" applyAlignment="1">
      <alignment horizontal="center" vertical="center"/>
    </xf>
    <xf numFmtId="3" fontId="0" fillId="0" borderId="13" xfId="1" applyNumberFormat="1" applyFont="1" applyBorder="1" applyAlignment="1">
      <alignment horizontal="center" vertical="center"/>
    </xf>
    <xf numFmtId="0" fontId="6" fillId="2" borderId="14" xfId="0" applyNumberFormat="1" applyFont="1" applyFill="1" applyBorder="1" applyAlignment="1">
      <alignment horizontal="center" vertical="center"/>
    </xf>
    <xf numFmtId="0" fontId="2" fillId="0" borderId="0" xfId="2" applyAlignment="1">
      <alignment vertical="center"/>
    </xf>
    <xf numFmtId="3" fontId="2" fillId="0" borderId="0" xfId="2" applyNumberFormat="1" applyAlignment="1">
      <alignment vertical="center"/>
    </xf>
    <xf numFmtId="0" fontId="2" fillId="0" borderId="0" xfId="2" applyAlignment="1">
      <alignment horizontal="center" vertical="center"/>
    </xf>
    <xf numFmtId="3" fontId="2" fillId="0" borderId="0" xfId="2" applyNumberFormat="1" applyAlignment="1">
      <alignment horizontal="center" vertical="center"/>
    </xf>
    <xf numFmtId="3" fontId="2" fillId="0" borderId="15" xfId="2" applyNumberFormat="1" applyFont="1" applyFill="1" applyBorder="1" applyAlignment="1">
      <alignment horizontal="center" vertical="center"/>
    </xf>
    <xf numFmtId="3" fontId="2" fillId="0" borderId="16" xfId="2" applyNumberFormat="1" applyBorder="1" applyAlignment="1">
      <alignment horizontal="center" vertical="center"/>
    </xf>
    <xf numFmtId="3" fontId="2" fillId="0" borderId="16" xfId="2" applyNumberFormat="1" applyFont="1" applyFill="1" applyBorder="1" applyAlignment="1">
      <alignment horizontal="center" vertical="center"/>
    </xf>
    <xf numFmtId="3" fontId="0" fillId="0" borderId="16" xfId="3" applyNumberFormat="1" applyFont="1" applyFill="1" applyBorder="1" applyAlignment="1">
      <alignment horizontal="right" vertical="center"/>
    </xf>
    <xf numFmtId="0" fontId="2" fillId="0" borderId="17" xfId="2" applyFont="1" applyFill="1" applyBorder="1" applyAlignment="1">
      <alignment horizontal="center" vertical="center"/>
    </xf>
    <xf numFmtId="0" fontId="6" fillId="0" borderId="0" xfId="2" applyFont="1" applyFill="1" applyAlignment="1">
      <alignment vertical="center"/>
    </xf>
    <xf numFmtId="3" fontId="6" fillId="0" borderId="0" xfId="2" applyNumberFormat="1" applyFont="1" applyFill="1" applyAlignment="1">
      <alignment vertical="center"/>
    </xf>
    <xf numFmtId="3" fontId="11" fillId="2" borderId="18" xfId="2" applyNumberFormat="1" applyFont="1" applyFill="1" applyBorder="1" applyAlignment="1">
      <alignment horizontal="center" vertical="center"/>
    </xf>
    <xf numFmtId="3" fontId="11" fillId="2" borderId="19" xfId="2" applyNumberFormat="1" applyFont="1" applyFill="1" applyBorder="1" applyAlignment="1">
      <alignment horizontal="center" vertical="center"/>
    </xf>
    <xf numFmtId="3" fontId="11" fillId="2" borderId="19" xfId="2" applyNumberFormat="1" applyFont="1" applyFill="1" applyBorder="1" applyAlignment="1">
      <alignment horizontal="center" vertical="center" wrapText="1"/>
    </xf>
    <xf numFmtId="0" fontId="11" fillId="2" borderId="20" xfId="2" applyFont="1" applyFill="1" applyBorder="1" applyAlignment="1">
      <alignment horizontal="center" vertical="center"/>
    </xf>
    <xf numFmtId="3" fontId="2" fillId="0" borderId="0" xfId="2" applyNumberFormat="1" applyAlignment="1">
      <alignment horizontal="right" vertical="center"/>
    </xf>
    <xf numFmtId="3" fontId="2" fillId="0" borderId="21" xfId="2" applyNumberFormat="1" applyBorder="1" applyAlignment="1">
      <alignment horizontal="center" vertical="center"/>
    </xf>
    <xf numFmtId="3" fontId="2" fillId="0" borderId="21" xfId="2" applyNumberFormat="1" applyFont="1" applyFill="1" applyBorder="1" applyAlignment="1">
      <alignment horizontal="center" vertical="center"/>
    </xf>
    <xf numFmtId="3" fontId="2" fillId="0" borderId="22" xfId="2" applyNumberFormat="1" applyFont="1" applyFill="1" applyBorder="1" applyAlignment="1">
      <alignment horizontal="center" vertical="center"/>
    </xf>
    <xf numFmtId="3" fontId="11" fillId="2" borderId="2" xfId="2" applyNumberFormat="1" applyFont="1" applyFill="1" applyBorder="1" applyAlignment="1">
      <alignment horizontal="center" vertical="center" wrapText="1"/>
    </xf>
    <xf numFmtId="3" fontId="11" fillId="2" borderId="2" xfId="2" applyNumberFormat="1" applyFont="1" applyFill="1" applyBorder="1" applyAlignment="1">
      <alignment horizontal="center" vertical="center"/>
    </xf>
    <xf numFmtId="0" fontId="13" fillId="0" borderId="0" xfId="2" applyFont="1" applyAlignment="1">
      <alignment vertical="center"/>
    </xf>
    <xf numFmtId="3" fontId="14" fillId="0" borderId="13" xfId="3" applyNumberFormat="1" applyFont="1" applyFill="1" applyBorder="1" applyAlignment="1">
      <alignment vertical="center"/>
    </xf>
    <xf numFmtId="0" fontId="14" fillId="0" borderId="12" xfId="2" applyFont="1" applyFill="1" applyBorder="1" applyAlignment="1">
      <alignment horizontal="center" vertical="center"/>
    </xf>
    <xf numFmtId="0" fontId="13" fillId="0" borderId="12" xfId="4" applyFont="1" applyFill="1" applyBorder="1" applyAlignment="1">
      <alignment horizontal="center" vertical="center"/>
    </xf>
    <xf numFmtId="0" fontId="14" fillId="0" borderId="11" xfId="2" applyFont="1" applyFill="1" applyBorder="1" applyAlignment="1">
      <alignment horizontal="center" vertical="center"/>
    </xf>
    <xf numFmtId="3" fontId="14" fillId="0" borderId="9" xfId="3" applyNumberFormat="1" applyFont="1" applyFill="1" applyBorder="1" applyAlignment="1">
      <alignment vertical="center"/>
    </xf>
    <xf numFmtId="0" fontId="14" fillId="0" borderId="8" xfId="2" applyFont="1" applyFill="1" applyBorder="1" applyAlignment="1">
      <alignment horizontal="center" vertical="center"/>
    </xf>
    <xf numFmtId="0" fontId="13" fillId="0" borderId="8" xfId="4" applyFont="1" applyFill="1" applyBorder="1" applyAlignment="1">
      <alignment horizontal="center" vertical="center"/>
    </xf>
    <xf numFmtId="0" fontId="14" fillId="0" borderId="7" xfId="2" applyFont="1" applyFill="1" applyBorder="1" applyAlignment="1">
      <alignment horizontal="center" vertical="center"/>
    </xf>
    <xf numFmtId="3" fontId="13" fillId="0" borderId="9" xfId="3" applyNumberFormat="1" applyFont="1" applyFill="1" applyBorder="1" applyAlignment="1">
      <alignment vertical="center"/>
    </xf>
    <xf numFmtId="0" fontId="14" fillId="0" borderId="8" xfId="2" applyFont="1" applyFill="1" applyBorder="1" applyAlignment="1">
      <alignment horizontal="center" vertical="center" shrinkToFit="1"/>
    </xf>
    <xf numFmtId="0" fontId="13" fillId="0" borderId="8" xfId="4" applyFont="1" applyFill="1" applyBorder="1" applyAlignment="1">
      <alignment horizontal="center" vertical="center" shrinkToFit="1"/>
    </xf>
    <xf numFmtId="41" fontId="14" fillId="0" borderId="8" xfId="3" applyFont="1" applyFill="1" applyBorder="1" applyAlignment="1">
      <alignment horizontal="center" vertical="center"/>
    </xf>
    <xf numFmtId="41" fontId="13" fillId="0" borderId="8" xfId="3" applyFont="1" applyFill="1" applyBorder="1" applyAlignment="1">
      <alignment horizontal="center" vertical="center"/>
    </xf>
    <xf numFmtId="0" fontId="13" fillId="0" borderId="8" xfId="4" applyFont="1" applyFill="1" applyBorder="1" applyAlignment="1">
      <alignment horizontal="center" vertical="center" wrapText="1"/>
    </xf>
    <xf numFmtId="3" fontId="0" fillId="0" borderId="9" xfId="3" applyNumberFormat="1" applyFont="1" applyBorder="1" applyAlignment="1">
      <alignment vertical="center"/>
    </xf>
    <xf numFmtId="0" fontId="2" fillId="0" borderId="8" xfId="2" applyBorder="1" applyAlignment="1">
      <alignment horizontal="center" vertical="center"/>
    </xf>
    <xf numFmtId="0" fontId="13" fillId="0" borderId="0" xfId="2" applyFont="1" applyAlignment="1">
      <alignment horizontal="center" vertical="center"/>
    </xf>
    <xf numFmtId="3" fontId="13" fillId="0" borderId="9" xfId="3" applyNumberFormat="1" applyFont="1" applyBorder="1" applyAlignment="1">
      <alignment vertical="center"/>
    </xf>
    <xf numFmtId="0" fontId="13" fillId="0" borderId="8" xfId="2" applyFont="1" applyBorder="1" applyAlignment="1">
      <alignment horizontal="center" vertical="center"/>
    </xf>
    <xf numFmtId="3" fontId="16" fillId="0" borderId="9" xfId="3" applyNumberFormat="1" applyFont="1" applyFill="1" applyBorder="1" applyAlignment="1">
      <alignment vertical="center"/>
    </xf>
    <xf numFmtId="0" fontId="16" fillId="0" borderId="8" xfId="2" applyFont="1" applyFill="1" applyBorder="1" applyAlignment="1">
      <alignment horizontal="center" vertical="center"/>
    </xf>
    <xf numFmtId="0" fontId="16" fillId="0" borderId="8" xfId="2" quotePrefix="1" applyFont="1" applyFill="1" applyBorder="1" applyAlignment="1">
      <alignment horizontal="center" vertical="center"/>
    </xf>
    <xf numFmtId="0" fontId="16" fillId="0" borderId="8" xfId="4" applyFont="1" applyFill="1" applyBorder="1" applyAlignment="1">
      <alignment horizontal="center" vertical="center"/>
    </xf>
    <xf numFmtId="0" fontId="16" fillId="0" borderId="7" xfId="2" applyFont="1" applyFill="1" applyBorder="1" applyAlignment="1">
      <alignment horizontal="center" vertical="center"/>
    </xf>
    <xf numFmtId="3" fontId="17" fillId="0" borderId="9" xfId="3" applyNumberFormat="1" applyFont="1" applyFill="1" applyBorder="1" applyAlignment="1">
      <alignment vertical="center"/>
    </xf>
    <xf numFmtId="0" fontId="17" fillId="0" borderId="8" xfId="2" applyFont="1" applyFill="1" applyBorder="1" applyAlignment="1">
      <alignment horizontal="center" vertical="center"/>
    </xf>
    <xf numFmtId="0" fontId="18" fillId="0" borderId="8" xfId="2" applyFont="1" applyBorder="1" applyAlignment="1">
      <alignment horizontal="justify" vertical="center"/>
    </xf>
    <xf numFmtId="0" fontId="19" fillId="0" borderId="8" xfId="4" applyFont="1" applyFill="1" applyBorder="1" applyAlignment="1">
      <alignment horizontal="center" vertical="center"/>
    </xf>
    <xf numFmtId="0" fontId="17" fillId="0" borderId="7" xfId="2" applyFont="1" applyFill="1" applyBorder="1" applyAlignment="1">
      <alignment horizontal="center" vertical="center"/>
    </xf>
    <xf numFmtId="3" fontId="19" fillId="0" borderId="9" xfId="3" applyNumberFormat="1" applyFont="1" applyFill="1" applyBorder="1" applyAlignment="1">
      <alignment vertical="center"/>
    </xf>
    <xf numFmtId="0" fontId="13" fillId="0" borderId="23" xfId="2" applyFont="1" applyBorder="1" applyAlignment="1">
      <alignment vertical="center"/>
    </xf>
    <xf numFmtId="0" fontId="13" fillId="0" borderId="0" xfId="2" applyFont="1" applyBorder="1" applyAlignment="1">
      <alignment vertical="center"/>
    </xf>
    <xf numFmtId="41" fontId="2" fillId="0" borderId="0" xfId="2" applyNumberFormat="1" applyFill="1" applyBorder="1" applyAlignment="1">
      <alignment horizontal="center" vertical="center"/>
    </xf>
    <xf numFmtId="176" fontId="14" fillId="0" borderId="8" xfId="2" applyNumberFormat="1" applyFont="1" applyFill="1" applyBorder="1" applyAlignment="1">
      <alignment horizontal="center" vertical="center"/>
    </xf>
    <xf numFmtId="0" fontId="13" fillId="0" borderId="0" xfId="2" applyFont="1" applyFill="1" applyBorder="1" applyAlignment="1">
      <alignment vertical="center"/>
    </xf>
    <xf numFmtId="176" fontId="13" fillId="0" borderId="8" xfId="4" applyNumberFormat="1" applyFont="1" applyFill="1" applyBorder="1" applyAlignment="1">
      <alignment horizontal="center" vertical="center"/>
    </xf>
    <xf numFmtId="41" fontId="0" fillId="0" borderId="0" xfId="3" applyFont="1" applyFill="1" applyBorder="1">
      <alignment vertical="center"/>
    </xf>
    <xf numFmtId="0" fontId="14" fillId="0" borderId="8" xfId="2" applyFont="1" applyFill="1" applyBorder="1" applyAlignment="1">
      <alignment horizontal="center" vertical="center" wrapText="1"/>
    </xf>
    <xf numFmtId="0" fontId="16" fillId="0" borderId="0" xfId="2" applyFont="1" applyAlignment="1">
      <alignment vertical="center"/>
    </xf>
    <xf numFmtId="0" fontId="13" fillId="0" borderId="7" xfId="2" applyFont="1" applyBorder="1" applyAlignment="1">
      <alignment horizontal="center" vertical="center"/>
    </xf>
    <xf numFmtId="0" fontId="13" fillId="0" borderId="8" xfId="4" applyFont="1" applyFill="1" applyBorder="1" applyAlignment="1">
      <alignment horizontal="left" vertical="center" shrinkToFit="1"/>
    </xf>
    <xf numFmtId="0" fontId="14" fillId="0" borderId="8" xfId="2" applyFont="1" applyFill="1" applyBorder="1" applyAlignment="1">
      <alignment horizontal="left" vertical="center"/>
    </xf>
    <xf numFmtId="0" fontId="2" fillId="0" borderId="8" xfId="2" applyBorder="1" applyAlignment="1">
      <alignment horizontal="left" vertical="center"/>
    </xf>
    <xf numFmtId="0" fontId="13" fillId="0" borderId="0" xfId="2" applyFont="1" applyFill="1" applyAlignment="1">
      <alignment vertical="center"/>
    </xf>
    <xf numFmtId="0" fontId="2" fillId="0" borderId="8" xfId="2" applyFill="1" applyBorder="1" applyAlignment="1">
      <alignment horizontal="left" vertical="center"/>
    </xf>
    <xf numFmtId="0" fontId="13" fillId="0" borderId="8" xfId="4" applyFont="1" applyFill="1" applyBorder="1" applyAlignment="1">
      <alignment horizontal="left" vertical="center"/>
    </xf>
    <xf numFmtId="0" fontId="13" fillId="0" borderId="8" xfId="2" applyFont="1" applyFill="1" applyBorder="1" applyAlignment="1">
      <alignment horizontal="center" vertical="center"/>
    </xf>
    <xf numFmtId="0" fontId="13" fillId="0" borderId="7" xfId="2" applyFont="1" applyFill="1" applyBorder="1" applyAlignment="1">
      <alignment horizontal="center" vertical="center"/>
    </xf>
    <xf numFmtId="0" fontId="13" fillId="0" borderId="7" xfId="4" applyFont="1" applyFill="1" applyBorder="1" applyAlignment="1">
      <alignment horizontal="center" vertical="center"/>
    </xf>
    <xf numFmtId="3" fontId="14" fillId="3" borderId="9" xfId="3" applyNumberFormat="1" applyFont="1" applyFill="1" applyBorder="1" applyAlignment="1">
      <alignment vertical="center"/>
    </xf>
    <xf numFmtId="0" fontId="14" fillId="3" borderId="8" xfId="2" applyFont="1" applyFill="1" applyBorder="1" applyAlignment="1">
      <alignment horizontal="center" vertical="center"/>
    </xf>
    <xf numFmtId="0" fontId="13" fillId="3" borderId="8" xfId="4" applyFont="1" applyFill="1" applyBorder="1" applyAlignment="1">
      <alignment horizontal="center" vertical="center"/>
    </xf>
    <xf numFmtId="3" fontId="13" fillId="3" borderId="9" xfId="3" applyNumberFormat="1" applyFont="1" applyFill="1" applyBorder="1" applyAlignment="1">
      <alignment vertical="center"/>
    </xf>
    <xf numFmtId="0" fontId="14" fillId="0" borderId="7" xfId="2" applyFont="1" applyFill="1" applyBorder="1" applyAlignment="1">
      <alignment horizontal="center" vertical="center" shrinkToFit="1"/>
    </xf>
    <xf numFmtId="0" fontId="14" fillId="0" borderId="8" xfId="2" applyFont="1" applyFill="1" applyBorder="1" applyAlignment="1">
      <alignment vertical="center"/>
    </xf>
    <xf numFmtId="0" fontId="13" fillId="0" borderId="8" xfId="4" applyFont="1" applyFill="1" applyBorder="1" applyAlignment="1">
      <alignment vertical="center"/>
    </xf>
    <xf numFmtId="0" fontId="13" fillId="0" borderId="8" xfId="4" quotePrefix="1" applyFont="1" applyFill="1" applyBorder="1" applyAlignment="1">
      <alignment horizontal="center" vertical="center"/>
    </xf>
    <xf numFmtId="0" fontId="21" fillId="0" borderId="8" xfId="4" applyFont="1" applyFill="1" applyBorder="1" applyAlignment="1">
      <alignment horizontal="center" vertical="center"/>
    </xf>
    <xf numFmtId="0" fontId="22" fillId="0" borderId="7" xfId="2" applyFont="1" applyFill="1" applyBorder="1" applyAlignment="1">
      <alignment horizontal="center" vertical="center"/>
    </xf>
    <xf numFmtId="0" fontId="22" fillId="0" borderId="8" xfId="2" applyFont="1" applyFill="1" applyBorder="1" applyAlignment="1">
      <alignment horizontal="center" vertical="center"/>
    </xf>
    <xf numFmtId="0" fontId="13" fillId="3" borderId="0" xfId="2" applyFont="1" applyFill="1" applyAlignment="1">
      <alignment vertical="center"/>
    </xf>
    <xf numFmtId="0" fontId="14" fillId="3" borderId="7" xfId="2" applyFont="1" applyFill="1" applyBorder="1" applyAlignment="1">
      <alignment horizontal="center" vertical="center" shrinkToFit="1"/>
    </xf>
    <xf numFmtId="0" fontId="13" fillId="3" borderId="8" xfId="4" applyFont="1" applyFill="1" applyBorder="1" applyAlignment="1">
      <alignment horizontal="center" vertical="center" wrapText="1"/>
    </xf>
    <xf numFmtId="0" fontId="14" fillId="3" borderId="7" xfId="2" applyFont="1" applyFill="1" applyBorder="1" applyAlignment="1">
      <alignment horizontal="center" vertical="center"/>
    </xf>
    <xf numFmtId="0" fontId="2" fillId="3" borderId="0" xfId="2" applyFill="1" applyAlignment="1">
      <alignment vertical="center"/>
    </xf>
    <xf numFmtId="0" fontId="13" fillId="3" borderId="8" xfId="4" applyFont="1" applyFill="1" applyBorder="1" applyAlignment="1">
      <alignment horizontal="center" vertical="center" shrinkToFit="1"/>
    </xf>
    <xf numFmtId="0" fontId="13" fillId="3" borderId="7" xfId="4" applyFont="1" applyFill="1" applyBorder="1" applyAlignment="1">
      <alignment horizontal="center" vertical="center" shrinkToFit="1"/>
    </xf>
    <xf numFmtId="0" fontId="14" fillId="3" borderId="8" xfId="2" applyFont="1" applyFill="1" applyBorder="1" applyAlignment="1">
      <alignment horizontal="center" vertical="center" wrapText="1"/>
    </xf>
    <xf numFmtId="0" fontId="14" fillId="3" borderId="8" xfId="2" applyFont="1" applyFill="1" applyBorder="1" applyAlignment="1">
      <alignment vertical="center"/>
    </xf>
    <xf numFmtId="3" fontId="23" fillId="3" borderId="9" xfId="3" applyNumberFormat="1" applyFont="1" applyFill="1" applyBorder="1" applyAlignment="1">
      <alignment vertical="center"/>
    </xf>
    <xf numFmtId="0" fontId="23" fillId="3" borderId="8" xfId="2" applyFont="1" applyFill="1" applyBorder="1" applyAlignment="1">
      <alignment horizontal="center" vertical="center"/>
    </xf>
    <xf numFmtId="0" fontId="24" fillId="3" borderId="8" xfId="4" applyFont="1" applyFill="1" applyBorder="1" applyAlignment="1">
      <alignment horizontal="center" vertical="center"/>
    </xf>
    <xf numFmtId="0" fontId="23" fillId="3" borderId="7" xfId="2" applyFont="1" applyFill="1" applyBorder="1" applyAlignment="1">
      <alignment horizontal="center" vertical="center"/>
    </xf>
    <xf numFmtId="3" fontId="24" fillId="3" borderId="9" xfId="3" applyNumberFormat="1" applyFont="1" applyFill="1" applyBorder="1" applyAlignment="1">
      <alignment vertical="center"/>
    </xf>
    <xf numFmtId="3" fontId="14" fillId="3" borderId="9" xfId="3" applyNumberFormat="1" applyFont="1" applyFill="1" applyBorder="1" applyAlignment="1">
      <alignment vertical="center" shrinkToFit="1"/>
    </xf>
    <xf numFmtId="0" fontId="14" fillId="3" borderId="8" xfId="2" applyFont="1" applyFill="1" applyBorder="1" applyAlignment="1">
      <alignment horizontal="center" vertical="center" shrinkToFit="1"/>
    </xf>
    <xf numFmtId="0" fontId="13" fillId="3" borderId="7" xfId="2" applyFont="1" applyFill="1" applyBorder="1" applyAlignment="1">
      <alignment horizontal="center" vertical="center"/>
    </xf>
    <xf numFmtId="3" fontId="13" fillId="0" borderId="9" xfId="3" applyNumberFormat="1" applyFont="1" applyFill="1" applyBorder="1" applyAlignment="1">
      <alignment vertical="center" shrinkToFit="1"/>
    </xf>
    <xf numFmtId="3" fontId="14" fillId="0" borderId="9" xfId="3" applyNumberFormat="1" applyFont="1" applyFill="1" applyBorder="1" applyAlignment="1">
      <alignment vertical="center" shrinkToFit="1"/>
    </xf>
    <xf numFmtId="3" fontId="13" fillId="0" borderId="6" xfId="3" applyNumberFormat="1" applyFont="1" applyFill="1" applyBorder="1" applyAlignment="1">
      <alignment vertical="center"/>
    </xf>
    <xf numFmtId="0" fontId="13" fillId="0" borderId="5" xfId="4" applyFont="1" applyFill="1" applyBorder="1" applyAlignment="1">
      <alignment horizontal="center" vertical="center" shrinkToFit="1"/>
    </xf>
    <xf numFmtId="0" fontId="13" fillId="0" borderId="5" xfId="4" applyFont="1" applyFill="1" applyBorder="1" applyAlignment="1">
      <alignment horizontal="center" vertical="center"/>
    </xf>
    <xf numFmtId="0" fontId="14" fillId="0" borderId="5" xfId="2" applyFont="1" applyFill="1" applyBorder="1" applyAlignment="1">
      <alignment horizontal="center" vertical="center"/>
    </xf>
    <xf numFmtId="0" fontId="14" fillId="0" borderId="4" xfId="2" applyFont="1" applyFill="1" applyBorder="1" applyAlignment="1">
      <alignment horizontal="center" vertical="center"/>
    </xf>
    <xf numFmtId="0" fontId="25" fillId="0" borderId="0" xfId="2" applyFont="1" applyFill="1" applyAlignment="1">
      <alignment vertical="center"/>
    </xf>
    <xf numFmtId="3" fontId="11" fillId="2" borderId="3" xfId="3" applyNumberFormat="1" applyFont="1" applyFill="1" applyBorder="1" applyAlignment="1">
      <alignment horizontal="center" vertical="center" wrapText="1"/>
    </xf>
    <xf numFmtId="0" fontId="11" fillId="2" borderId="2" xfId="5" applyFont="1" applyFill="1" applyBorder="1" applyAlignment="1">
      <alignment horizontal="center" vertical="center"/>
    </xf>
    <xf numFmtId="0" fontId="11" fillId="2" borderId="1" xfId="5" applyFont="1" applyFill="1" applyBorder="1" applyAlignment="1">
      <alignment horizontal="center" vertical="center"/>
    </xf>
    <xf numFmtId="0" fontId="27" fillId="0" borderId="0" xfId="2" applyFont="1" applyFill="1" applyBorder="1" applyAlignment="1">
      <alignment horizontal="center" vertical="center"/>
    </xf>
    <xf numFmtId="0" fontId="27" fillId="0" borderId="0" xfId="2" applyFont="1" applyFill="1" applyBorder="1" applyAlignment="1">
      <alignment vertical="center"/>
    </xf>
    <xf numFmtId="3" fontId="13" fillId="0" borderId="13" xfId="3" applyNumberFormat="1" applyFont="1" applyFill="1" applyBorder="1" applyAlignment="1">
      <alignment horizontal="right" vertical="center"/>
    </xf>
    <xf numFmtId="3" fontId="13" fillId="0" borderId="9" xfId="3" applyNumberFormat="1" applyFont="1" applyFill="1" applyBorder="1" applyAlignment="1">
      <alignment horizontal="right" vertical="center"/>
    </xf>
    <xf numFmtId="3" fontId="14" fillId="0" borderId="9" xfId="3" applyNumberFormat="1" applyFont="1" applyFill="1" applyBorder="1" applyAlignment="1">
      <alignment horizontal="right" vertical="center"/>
    </xf>
    <xf numFmtId="0" fontId="2" fillId="0" borderId="24" xfId="2" applyBorder="1" applyAlignment="1">
      <alignment horizontal="center" vertical="center" shrinkToFit="1"/>
    </xf>
    <xf numFmtId="0" fontId="2" fillId="0" borderId="25" xfId="2" applyBorder="1" applyAlignment="1">
      <alignment horizontal="center" vertical="center"/>
    </xf>
    <xf numFmtId="177" fontId="0" fillId="0" borderId="25" xfId="3" applyNumberFormat="1" applyFont="1" applyBorder="1" applyAlignment="1">
      <alignment horizontal="right" vertical="center"/>
    </xf>
    <xf numFmtId="177" fontId="0" fillId="0" borderId="26" xfId="3" applyNumberFormat="1" applyFont="1" applyBorder="1" applyAlignment="1">
      <alignment horizontal="right" vertical="center"/>
    </xf>
    <xf numFmtId="3" fontId="0" fillId="0" borderId="9" xfId="3" applyNumberFormat="1" applyFont="1" applyBorder="1" applyAlignment="1">
      <alignment horizontal="right" vertical="center"/>
    </xf>
    <xf numFmtId="0" fontId="2" fillId="0" borderId="7" xfId="2" applyBorder="1" applyAlignment="1">
      <alignment horizontal="center" vertical="center"/>
    </xf>
    <xf numFmtId="0" fontId="2" fillId="0" borderId="8" xfId="2" applyFont="1" applyBorder="1" applyAlignment="1">
      <alignment horizontal="center" vertical="center"/>
    </xf>
    <xf numFmtId="0" fontId="13" fillId="0" borderId="8" xfId="2" applyFont="1" applyFill="1" applyBorder="1" applyAlignment="1">
      <alignment horizontal="center" vertical="center" wrapText="1"/>
    </xf>
    <xf numFmtId="0" fontId="29" fillId="0" borderId="7" xfId="2" applyFont="1" applyFill="1" applyBorder="1" applyAlignment="1">
      <alignment horizontal="center" vertical="center" shrinkToFit="1"/>
    </xf>
    <xf numFmtId="3" fontId="25" fillId="0" borderId="9" xfId="3" applyNumberFormat="1" applyFont="1" applyFill="1" applyBorder="1" applyAlignment="1">
      <alignment horizontal="right" vertical="center"/>
    </xf>
    <xf numFmtId="0" fontId="25" fillId="0" borderId="8" xfId="4" applyFont="1" applyFill="1" applyBorder="1" applyAlignment="1">
      <alignment horizontal="center" vertical="center" wrapText="1"/>
    </xf>
    <xf numFmtId="0" fontId="25" fillId="0" borderId="8" xfId="4" applyFont="1" applyFill="1" applyBorder="1" applyAlignment="1">
      <alignment horizontal="center" vertical="center" shrinkToFit="1"/>
    </xf>
    <xf numFmtId="0" fontId="25" fillId="0" borderId="8" xfId="4" applyFont="1" applyFill="1" applyBorder="1" applyAlignment="1">
      <alignment horizontal="center" vertical="center"/>
    </xf>
    <xf numFmtId="0" fontId="29" fillId="0" borderId="8" xfId="2" applyFont="1" applyFill="1" applyBorder="1" applyAlignment="1">
      <alignment horizontal="center" vertical="center"/>
    </xf>
    <xf numFmtId="3" fontId="25" fillId="0" borderId="9" xfId="3" applyNumberFormat="1" applyFont="1" applyFill="1" applyBorder="1" applyAlignment="1">
      <alignment horizontal="right" vertical="center" wrapText="1"/>
    </xf>
    <xf numFmtId="0" fontId="25" fillId="0" borderId="8" xfId="5" applyFont="1" applyFill="1" applyBorder="1" applyAlignment="1">
      <alignment horizontal="center" vertical="center"/>
    </xf>
    <xf numFmtId="3" fontId="13" fillId="0" borderId="9" xfId="3" applyNumberFormat="1" applyFont="1" applyBorder="1" applyAlignment="1">
      <alignment horizontal="right" vertical="center"/>
    </xf>
    <xf numFmtId="0" fontId="14" fillId="0" borderId="8" xfId="3" applyNumberFormat="1" applyFont="1" applyFill="1" applyBorder="1" applyAlignment="1">
      <alignment vertical="center"/>
    </xf>
    <xf numFmtId="41" fontId="14" fillId="0" borderId="7" xfId="3" applyFont="1" applyFill="1" applyBorder="1" applyAlignment="1">
      <alignment horizontal="center" vertical="center"/>
    </xf>
    <xf numFmtId="41" fontId="13" fillId="0" borderId="8" xfId="3" applyFont="1" applyBorder="1" applyAlignment="1">
      <alignment vertical="center"/>
    </xf>
    <xf numFmtId="41" fontId="13" fillId="0" borderId="8" xfId="3" applyFont="1" applyFill="1" applyBorder="1" applyAlignment="1">
      <alignment vertical="center"/>
    </xf>
    <xf numFmtId="3" fontId="16" fillId="0" borderId="9" xfId="3" applyNumberFormat="1" applyFont="1" applyFill="1" applyBorder="1" applyAlignment="1">
      <alignment horizontal="right" vertical="center"/>
    </xf>
    <xf numFmtId="0" fontId="16" fillId="0" borderId="0" xfId="2" applyFont="1" applyFill="1" applyAlignment="1">
      <alignment vertical="center"/>
    </xf>
    <xf numFmtId="0" fontId="16" fillId="0" borderId="8" xfId="4" applyFont="1" applyFill="1" applyBorder="1" applyAlignment="1">
      <alignment horizontal="center" vertical="center" wrapText="1"/>
    </xf>
    <xf numFmtId="0" fontId="16" fillId="0" borderId="8" xfId="2" applyFont="1" applyFill="1" applyBorder="1" applyAlignment="1">
      <alignment horizontal="center" vertical="center" wrapText="1"/>
    </xf>
    <xf numFmtId="3" fontId="13" fillId="0" borderId="6" xfId="3" applyNumberFormat="1" applyFont="1" applyFill="1" applyBorder="1" applyAlignment="1">
      <alignment horizontal="right" vertical="center"/>
    </xf>
    <xf numFmtId="3" fontId="3" fillId="0" borderId="0" xfId="2" applyNumberFormat="1" applyFont="1" applyAlignment="1">
      <alignment horizontal="center" vertical="center"/>
    </xf>
    <xf numFmtId="3" fontId="3" fillId="0" borderId="0" xfId="2" applyNumberFormat="1" applyFont="1" applyAlignment="1">
      <alignment horizontal="right" vertical="center"/>
    </xf>
    <xf numFmtId="3" fontId="0" fillId="0" borderId="8" xfId="0" applyNumberFormat="1" applyBorder="1" applyAlignment="1">
      <alignment horizontal="center" vertical="center"/>
    </xf>
    <xf numFmtId="3" fontId="0" fillId="0" borderId="10" xfId="0" applyNumberFormat="1" applyBorder="1" applyAlignment="1">
      <alignment horizontal="center" vertical="center"/>
    </xf>
    <xf numFmtId="3" fontId="0" fillId="0" borderId="5" xfId="0" applyNumberFormat="1" applyBorder="1" applyAlignment="1">
      <alignment horizontal="center" vertical="center"/>
    </xf>
    <xf numFmtId="0" fontId="12" fillId="0" borderId="0" xfId="2" applyFont="1" applyAlignment="1">
      <alignment horizontal="center" vertical="center"/>
    </xf>
    <xf numFmtId="0" fontId="12" fillId="0" borderId="0" xfId="2" applyFont="1" applyFill="1" applyBorder="1" applyAlignment="1">
      <alignment horizontal="center" vertical="center"/>
    </xf>
    <xf numFmtId="0" fontId="12" fillId="0" borderId="0" xfId="2" applyFont="1" applyFill="1" applyBorder="1" applyAlignment="1">
      <alignment horizontal="right" vertical="center"/>
    </xf>
    <xf numFmtId="41" fontId="13" fillId="0" borderId="8" xfId="3" applyFont="1" applyFill="1" applyBorder="1" applyAlignment="1">
      <alignment vertical="center"/>
    </xf>
    <xf numFmtId="41" fontId="14" fillId="0" borderId="8" xfId="3" applyFont="1" applyFill="1" applyBorder="1" applyAlignment="1">
      <alignment horizontal="center" vertical="center"/>
    </xf>
  </cellXfs>
  <cellStyles count="6">
    <cellStyle name="headerStyle 3" xfId="5"/>
    <cellStyle name="쉼표 [0]" xfId="1" builtinId="6"/>
    <cellStyle name="쉼표 [0] 2" xfId="3"/>
    <cellStyle name="표준" xfId="0" builtinId="0"/>
    <cellStyle name="표준 2" xfId="2"/>
    <cellStyle name="표준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676"/>
  <sheetViews>
    <sheetView tabSelected="1" workbookViewId="0">
      <selection activeCell="B2" sqref="B2:N2"/>
    </sheetView>
  </sheetViews>
  <sheetFormatPr defaultRowHeight="17.100000000000001" customHeight="1"/>
  <cols>
    <col min="1" max="1" width="4" customWidth="1"/>
    <col min="3" max="3" width="9.125" customWidth="1"/>
    <col min="5" max="5" width="51.875" customWidth="1"/>
    <col min="8" max="8" width="16" customWidth="1"/>
    <col min="9" max="9" width="20.125" customWidth="1"/>
    <col min="10" max="10" width="15.5" customWidth="1"/>
    <col min="11" max="11" width="18.5" customWidth="1"/>
    <col min="12" max="12" width="20" customWidth="1"/>
    <col min="13" max="13" width="13.625" customWidth="1"/>
    <col min="14" max="14" width="25.125" customWidth="1"/>
    <col min="15" max="15" width="19.875" customWidth="1"/>
    <col min="16" max="16" width="20.625" customWidth="1"/>
  </cols>
  <sheetData>
    <row r="1" spans="2:16" ht="18" customHeight="1"/>
    <row r="2" spans="2:16" ht="34.5" customHeight="1">
      <c r="B2" s="207" t="s">
        <v>0</v>
      </c>
      <c r="C2" s="207"/>
      <c r="D2" s="207"/>
      <c r="E2" s="207"/>
      <c r="F2" s="207"/>
      <c r="G2" s="207"/>
      <c r="H2" s="208"/>
      <c r="I2" s="208"/>
      <c r="J2" s="208"/>
      <c r="K2" s="208"/>
      <c r="L2" s="208"/>
      <c r="M2" s="207"/>
      <c r="N2" s="207"/>
      <c r="O2" s="1"/>
      <c r="P2" s="1"/>
    </row>
    <row r="3" spans="2:16" ht="17.100000000000001" customHeight="1" thickBot="1">
      <c r="B3" s="2"/>
      <c r="C3" s="1"/>
      <c r="D3" s="1"/>
      <c r="E3" s="1"/>
      <c r="F3" s="1"/>
      <c r="G3" s="1"/>
      <c r="H3" s="3"/>
      <c r="I3" s="3"/>
      <c r="J3" s="3"/>
      <c r="K3" s="3"/>
      <c r="L3" s="3"/>
      <c r="M3" s="1"/>
      <c r="N3" s="1"/>
      <c r="O3" s="1"/>
      <c r="P3" s="4" t="s">
        <v>1</v>
      </c>
    </row>
    <row r="4" spans="2:16" ht="17.100000000000001" customHeight="1" thickBot="1">
      <c r="B4" s="65" t="s">
        <v>908</v>
      </c>
      <c r="C4" s="5" t="s">
        <v>907</v>
      </c>
      <c r="D4" s="5" t="s">
        <v>906</v>
      </c>
      <c r="E4" s="6" t="s">
        <v>904</v>
      </c>
      <c r="F4" s="6" t="s">
        <v>2</v>
      </c>
      <c r="G4" s="6" t="s">
        <v>3</v>
      </c>
      <c r="H4" s="5" t="s">
        <v>905</v>
      </c>
      <c r="I4" s="5" t="s">
        <v>4</v>
      </c>
      <c r="J4" s="5" t="s">
        <v>5</v>
      </c>
      <c r="K4" s="5" t="s">
        <v>6</v>
      </c>
      <c r="L4" s="5" t="s">
        <v>7</v>
      </c>
      <c r="M4" s="6" t="s">
        <v>909</v>
      </c>
      <c r="N4" s="6" t="s">
        <v>910</v>
      </c>
      <c r="O4" s="6" t="s">
        <v>902</v>
      </c>
      <c r="P4" s="7" t="s">
        <v>8</v>
      </c>
    </row>
    <row r="5" spans="2:16" ht="17.100000000000001" customHeight="1" thickTop="1">
      <c r="B5" s="8">
        <v>2025</v>
      </c>
      <c r="C5" s="9">
        <v>3</v>
      </c>
      <c r="D5" s="9" t="s">
        <v>903</v>
      </c>
      <c r="E5" s="9" t="s">
        <v>10</v>
      </c>
      <c r="F5" s="10" t="s">
        <v>11</v>
      </c>
      <c r="G5" s="9" t="s">
        <v>12</v>
      </c>
      <c r="H5" s="11">
        <v>50000000</v>
      </c>
      <c r="I5" s="11"/>
      <c r="J5" s="11"/>
      <c r="K5" s="11">
        <v>50000000</v>
      </c>
      <c r="L5" s="11">
        <v>50000000</v>
      </c>
      <c r="M5" s="9" t="s">
        <v>13</v>
      </c>
      <c r="N5" s="9" t="s">
        <v>14</v>
      </c>
      <c r="O5" s="9"/>
      <c r="P5" s="12" t="s">
        <v>15</v>
      </c>
    </row>
    <row r="6" spans="2:16" ht="17.100000000000001" customHeight="1">
      <c r="B6" s="13">
        <v>2025</v>
      </c>
      <c r="C6" s="14">
        <v>3</v>
      </c>
      <c r="D6" s="14" t="s">
        <v>9</v>
      </c>
      <c r="E6" s="14" t="s">
        <v>16</v>
      </c>
      <c r="F6" s="15" t="s">
        <v>11</v>
      </c>
      <c r="G6" s="14" t="s">
        <v>12</v>
      </c>
      <c r="H6" s="16">
        <v>22000000</v>
      </c>
      <c r="I6" s="16"/>
      <c r="J6" s="16"/>
      <c r="K6" s="16">
        <v>22000000</v>
      </c>
      <c r="L6" s="16">
        <v>22000000</v>
      </c>
      <c r="M6" s="14" t="s">
        <v>13</v>
      </c>
      <c r="N6" s="14" t="s">
        <v>14</v>
      </c>
      <c r="O6" s="14"/>
      <c r="P6" s="17" t="s">
        <v>17</v>
      </c>
    </row>
    <row r="7" spans="2:16" ht="17.100000000000001" customHeight="1">
      <c r="B7" s="13">
        <v>2025</v>
      </c>
      <c r="C7" s="14">
        <v>3</v>
      </c>
      <c r="D7" s="14" t="s">
        <v>18</v>
      </c>
      <c r="E7" s="14" t="s">
        <v>19</v>
      </c>
      <c r="F7" s="14" t="s">
        <v>20</v>
      </c>
      <c r="G7" s="14" t="s">
        <v>12</v>
      </c>
      <c r="H7" s="16">
        <v>70000000</v>
      </c>
      <c r="I7" s="16"/>
      <c r="J7" s="16"/>
      <c r="K7" s="16">
        <f>SUM(H7:J7)</f>
        <v>70000000</v>
      </c>
      <c r="L7" s="16"/>
      <c r="M7" s="14" t="s">
        <v>21</v>
      </c>
      <c r="N7" s="14" t="s">
        <v>22</v>
      </c>
      <c r="O7" s="14"/>
      <c r="P7" s="18" t="s">
        <v>23</v>
      </c>
    </row>
    <row r="8" spans="2:16" ht="17.100000000000001" customHeight="1">
      <c r="B8" s="13">
        <v>2025</v>
      </c>
      <c r="C8" s="14">
        <v>3</v>
      </c>
      <c r="D8" s="14" t="s">
        <v>18</v>
      </c>
      <c r="E8" s="14" t="s">
        <v>24</v>
      </c>
      <c r="F8" s="14" t="s">
        <v>20</v>
      </c>
      <c r="G8" s="14" t="s">
        <v>12</v>
      </c>
      <c r="H8" s="16">
        <v>30000000</v>
      </c>
      <c r="I8" s="16"/>
      <c r="J8" s="16"/>
      <c r="K8" s="16">
        <f>SUM(H8:J8)</f>
        <v>30000000</v>
      </c>
      <c r="L8" s="16"/>
      <c r="M8" s="14" t="s">
        <v>21</v>
      </c>
      <c r="N8" s="14" t="s">
        <v>22</v>
      </c>
      <c r="O8" s="14"/>
      <c r="P8" s="18" t="s">
        <v>23</v>
      </c>
    </row>
    <row r="9" spans="2:16" ht="17.100000000000001" customHeight="1">
      <c r="B9" s="13">
        <v>2025</v>
      </c>
      <c r="C9" s="14">
        <v>4</v>
      </c>
      <c r="D9" s="14" t="s">
        <v>9</v>
      </c>
      <c r="E9" s="14" t="s">
        <v>25</v>
      </c>
      <c r="F9" s="15" t="s">
        <v>11</v>
      </c>
      <c r="G9" s="14" t="s">
        <v>12</v>
      </c>
      <c r="H9" s="16">
        <v>12000000</v>
      </c>
      <c r="I9" s="16"/>
      <c r="J9" s="16"/>
      <c r="K9" s="16">
        <f>SUM(H9:J9)</f>
        <v>12000000</v>
      </c>
      <c r="L9" s="16"/>
      <c r="M9" s="14" t="s">
        <v>26</v>
      </c>
      <c r="N9" s="14" t="s">
        <v>27</v>
      </c>
      <c r="O9" s="14"/>
      <c r="P9" s="17" t="s">
        <v>17</v>
      </c>
    </row>
    <row r="10" spans="2:16" ht="17.100000000000001" customHeight="1">
      <c r="B10" s="13">
        <v>2025</v>
      </c>
      <c r="C10" s="14">
        <v>4</v>
      </c>
      <c r="D10" s="14" t="s">
        <v>18</v>
      </c>
      <c r="E10" s="14" t="s">
        <v>28</v>
      </c>
      <c r="F10" s="14" t="s">
        <v>11</v>
      </c>
      <c r="G10" s="14" t="s">
        <v>12</v>
      </c>
      <c r="H10" s="16">
        <v>17000000</v>
      </c>
      <c r="I10" s="16"/>
      <c r="J10" s="16"/>
      <c r="K10" s="16">
        <f>SUM(H10:J10)</f>
        <v>17000000</v>
      </c>
      <c r="L10" s="16"/>
      <c r="M10" s="14" t="s">
        <v>26</v>
      </c>
      <c r="N10" s="14" t="s">
        <v>27</v>
      </c>
      <c r="O10" s="14"/>
      <c r="P10" s="18" t="s">
        <v>17</v>
      </c>
    </row>
    <row r="11" spans="2:16" ht="17.100000000000001" customHeight="1">
      <c r="B11" s="13">
        <v>2025</v>
      </c>
      <c r="C11" s="14">
        <v>1</v>
      </c>
      <c r="D11" s="14" t="s">
        <v>9</v>
      </c>
      <c r="E11" s="14" t="s">
        <v>29</v>
      </c>
      <c r="F11" s="15" t="s">
        <v>30</v>
      </c>
      <c r="G11" s="14" t="s">
        <v>12</v>
      </c>
      <c r="H11" s="16">
        <v>54263000</v>
      </c>
      <c r="I11" s="16"/>
      <c r="J11" s="16"/>
      <c r="K11" s="16">
        <f>SUM(H11:J11)</f>
        <v>54263000</v>
      </c>
      <c r="L11" s="16">
        <v>54263000</v>
      </c>
      <c r="M11" s="14" t="s">
        <v>26</v>
      </c>
      <c r="N11" s="14" t="s">
        <v>31</v>
      </c>
      <c r="O11" s="14"/>
      <c r="P11" s="17" t="s">
        <v>32</v>
      </c>
    </row>
    <row r="12" spans="2:16" ht="17.100000000000001" customHeight="1">
      <c r="B12" s="13">
        <v>2025</v>
      </c>
      <c r="C12" s="14">
        <v>4</v>
      </c>
      <c r="D12" s="14" t="s">
        <v>18</v>
      </c>
      <c r="E12" s="14" t="s">
        <v>33</v>
      </c>
      <c r="F12" s="14" t="s">
        <v>34</v>
      </c>
      <c r="G12" s="14" t="s">
        <v>12</v>
      </c>
      <c r="H12" s="16">
        <v>40000000</v>
      </c>
      <c r="I12" s="16"/>
      <c r="J12" s="16"/>
      <c r="K12" s="16">
        <v>40000000</v>
      </c>
      <c r="L12" s="16">
        <v>40000000</v>
      </c>
      <c r="M12" s="14" t="s">
        <v>35</v>
      </c>
      <c r="N12" s="14" t="s">
        <v>36</v>
      </c>
      <c r="O12" s="14"/>
      <c r="P12" s="17"/>
    </row>
    <row r="13" spans="2:16" ht="17.100000000000001" customHeight="1">
      <c r="B13" s="19">
        <v>2025</v>
      </c>
      <c r="C13" s="20">
        <v>3</v>
      </c>
      <c r="D13" s="20" t="s">
        <v>9</v>
      </c>
      <c r="E13" s="20" t="s">
        <v>37</v>
      </c>
      <c r="F13" s="20" t="s">
        <v>38</v>
      </c>
      <c r="G13" s="20" t="s">
        <v>39</v>
      </c>
      <c r="H13" s="16">
        <v>150000000</v>
      </c>
      <c r="I13" s="16">
        <v>238000000</v>
      </c>
      <c r="J13" s="16"/>
      <c r="K13" s="16">
        <f>SUM(H13:J13)</f>
        <v>388000000</v>
      </c>
      <c r="L13" s="16"/>
      <c r="M13" s="20" t="s">
        <v>26</v>
      </c>
      <c r="N13" s="20" t="s">
        <v>40</v>
      </c>
      <c r="O13" s="20"/>
      <c r="P13" s="21"/>
    </row>
    <row r="14" spans="2:16" ht="17.100000000000001" customHeight="1">
      <c r="B14" s="19">
        <v>2025</v>
      </c>
      <c r="C14" s="20">
        <v>9</v>
      </c>
      <c r="D14" s="20" t="s">
        <v>9</v>
      </c>
      <c r="E14" s="20" t="s">
        <v>41</v>
      </c>
      <c r="F14" s="22" t="s">
        <v>42</v>
      </c>
      <c r="G14" s="20" t="s">
        <v>43</v>
      </c>
      <c r="H14" s="16">
        <v>584910000</v>
      </c>
      <c r="I14" s="16">
        <v>262860000</v>
      </c>
      <c r="J14" s="16"/>
      <c r="K14" s="16">
        <f>SUM(H14:J14)</f>
        <v>847770000</v>
      </c>
      <c r="L14" s="16"/>
      <c r="M14" s="20" t="s">
        <v>26</v>
      </c>
      <c r="N14" s="20" t="s">
        <v>44</v>
      </c>
      <c r="O14" s="20"/>
      <c r="P14" s="23"/>
    </row>
    <row r="15" spans="2:16" ht="17.100000000000001" customHeight="1">
      <c r="B15" s="19">
        <v>2025</v>
      </c>
      <c r="C15" s="20">
        <v>11</v>
      </c>
      <c r="D15" s="20" t="s">
        <v>18</v>
      </c>
      <c r="E15" s="20" t="s">
        <v>45</v>
      </c>
      <c r="F15" s="20" t="s">
        <v>42</v>
      </c>
      <c r="G15" s="20" t="s">
        <v>43</v>
      </c>
      <c r="H15" s="16">
        <v>350000000</v>
      </c>
      <c r="I15" s="16"/>
      <c r="J15" s="16"/>
      <c r="K15" s="16">
        <f>SUM(H15:J15)</f>
        <v>350000000</v>
      </c>
      <c r="L15" s="16"/>
      <c r="M15" s="20" t="s">
        <v>26</v>
      </c>
      <c r="N15" s="20" t="s">
        <v>44</v>
      </c>
      <c r="O15" s="20"/>
      <c r="P15" s="21"/>
    </row>
    <row r="16" spans="2:16" ht="17.100000000000001" customHeight="1">
      <c r="B16" s="19">
        <v>2025</v>
      </c>
      <c r="C16" s="20">
        <v>1</v>
      </c>
      <c r="D16" s="20" t="s">
        <v>9</v>
      </c>
      <c r="E16" s="20" t="s">
        <v>46</v>
      </c>
      <c r="F16" s="20" t="s">
        <v>42</v>
      </c>
      <c r="G16" s="20" t="s">
        <v>43</v>
      </c>
      <c r="H16" s="16">
        <v>300000000</v>
      </c>
      <c r="I16" s="16"/>
      <c r="J16" s="16"/>
      <c r="K16" s="16">
        <v>300000000</v>
      </c>
      <c r="L16" s="16"/>
      <c r="M16" s="20" t="s">
        <v>26</v>
      </c>
      <c r="N16" s="20" t="s">
        <v>47</v>
      </c>
      <c r="O16" s="20"/>
      <c r="P16" s="21"/>
    </row>
    <row r="17" spans="2:16" ht="17.100000000000001" customHeight="1">
      <c r="B17" s="19">
        <v>2025</v>
      </c>
      <c r="C17" s="20">
        <v>1</v>
      </c>
      <c r="D17" s="20" t="s">
        <v>18</v>
      </c>
      <c r="E17" s="20" t="s">
        <v>48</v>
      </c>
      <c r="F17" s="22" t="s">
        <v>11</v>
      </c>
      <c r="G17" s="20" t="s">
        <v>39</v>
      </c>
      <c r="H17" s="16">
        <v>1145697000</v>
      </c>
      <c r="I17" s="16">
        <v>158482000</v>
      </c>
      <c r="J17" s="16"/>
      <c r="K17" s="16">
        <v>1304179000</v>
      </c>
      <c r="L17" s="16"/>
      <c r="M17" s="24" t="s">
        <v>49</v>
      </c>
      <c r="N17" s="20" t="s">
        <v>50</v>
      </c>
      <c r="O17" s="20"/>
      <c r="P17" s="23"/>
    </row>
    <row r="18" spans="2:16" ht="17.100000000000001" customHeight="1">
      <c r="B18" s="19">
        <v>2025</v>
      </c>
      <c r="C18" s="20">
        <v>1</v>
      </c>
      <c r="D18" s="20" t="s">
        <v>18</v>
      </c>
      <c r="E18" s="20" t="s">
        <v>51</v>
      </c>
      <c r="F18" s="22" t="s">
        <v>34</v>
      </c>
      <c r="G18" s="20" t="s">
        <v>52</v>
      </c>
      <c r="H18" s="16">
        <v>82545000</v>
      </c>
      <c r="I18" s="16">
        <v>17981000</v>
      </c>
      <c r="J18" s="16">
        <v>2565000</v>
      </c>
      <c r="K18" s="16">
        <v>103091000</v>
      </c>
      <c r="L18" s="16"/>
      <c r="M18" s="24" t="s">
        <v>49</v>
      </c>
      <c r="N18" s="20" t="s">
        <v>50</v>
      </c>
      <c r="O18" s="20"/>
      <c r="P18" s="23"/>
    </row>
    <row r="19" spans="2:16" ht="17.100000000000001" customHeight="1">
      <c r="B19" s="19">
        <v>2025</v>
      </c>
      <c r="C19" s="20">
        <v>1</v>
      </c>
      <c r="D19" s="20" t="s">
        <v>18</v>
      </c>
      <c r="E19" s="20" t="s">
        <v>53</v>
      </c>
      <c r="F19" s="22" t="s">
        <v>42</v>
      </c>
      <c r="G19" s="20" t="s">
        <v>52</v>
      </c>
      <c r="H19" s="16">
        <v>122542000</v>
      </c>
      <c r="I19" s="16">
        <v>58066000</v>
      </c>
      <c r="J19" s="16"/>
      <c r="K19" s="16">
        <v>180608000</v>
      </c>
      <c r="L19" s="16"/>
      <c r="M19" s="24" t="s">
        <v>49</v>
      </c>
      <c r="N19" s="20" t="s">
        <v>50</v>
      </c>
      <c r="O19" s="20"/>
      <c r="P19" s="23"/>
    </row>
    <row r="20" spans="2:16" ht="17.100000000000001" customHeight="1">
      <c r="B20" s="19">
        <v>2025</v>
      </c>
      <c r="C20" s="20">
        <v>1</v>
      </c>
      <c r="D20" s="20" t="s">
        <v>18</v>
      </c>
      <c r="E20" s="20" t="s">
        <v>54</v>
      </c>
      <c r="F20" s="22" t="s">
        <v>20</v>
      </c>
      <c r="G20" s="20" t="s">
        <v>52</v>
      </c>
      <c r="H20" s="16">
        <v>184319000</v>
      </c>
      <c r="I20" s="16">
        <v>54735000</v>
      </c>
      <c r="J20" s="16">
        <v>8854000</v>
      </c>
      <c r="K20" s="16">
        <v>247908000</v>
      </c>
      <c r="L20" s="16"/>
      <c r="M20" s="24" t="s">
        <v>49</v>
      </c>
      <c r="N20" s="20" t="s">
        <v>50</v>
      </c>
      <c r="O20" s="20"/>
      <c r="P20" s="23"/>
    </row>
    <row r="21" spans="2:16" ht="17.100000000000001" customHeight="1">
      <c r="B21" s="19">
        <v>2025</v>
      </c>
      <c r="C21" s="20">
        <v>1</v>
      </c>
      <c r="D21" s="20" t="s">
        <v>18</v>
      </c>
      <c r="E21" s="20" t="s">
        <v>55</v>
      </c>
      <c r="F21" s="20" t="s">
        <v>38</v>
      </c>
      <c r="G21" s="20" t="s">
        <v>52</v>
      </c>
      <c r="H21" s="16">
        <v>89549000</v>
      </c>
      <c r="I21" s="16">
        <v>41188000</v>
      </c>
      <c r="J21" s="16"/>
      <c r="K21" s="16">
        <f>SUM(H21:J21)</f>
        <v>130737000</v>
      </c>
      <c r="L21" s="16"/>
      <c r="M21" s="24" t="s">
        <v>49</v>
      </c>
      <c r="N21" s="20" t="s">
        <v>50</v>
      </c>
      <c r="O21" s="20"/>
      <c r="P21" s="21"/>
    </row>
    <row r="22" spans="2:16" ht="17.100000000000001" customHeight="1">
      <c r="B22" s="25">
        <v>2025</v>
      </c>
      <c r="C22" s="26">
        <v>1</v>
      </c>
      <c r="D22" s="26" t="s">
        <v>9</v>
      </c>
      <c r="E22" s="26" t="s">
        <v>56</v>
      </c>
      <c r="F22" s="26" t="s">
        <v>57</v>
      </c>
      <c r="G22" s="26" t="s">
        <v>52</v>
      </c>
      <c r="H22" s="27">
        <v>181776000</v>
      </c>
      <c r="I22" s="27"/>
      <c r="J22" s="27"/>
      <c r="K22" s="27">
        <v>181776000</v>
      </c>
      <c r="L22" s="27"/>
      <c r="M22" s="24" t="s">
        <v>49</v>
      </c>
      <c r="N22" s="20" t="s">
        <v>50</v>
      </c>
      <c r="O22" s="26"/>
      <c r="P22" s="28"/>
    </row>
    <row r="23" spans="2:16" ht="17.100000000000001" customHeight="1">
      <c r="B23" s="19">
        <v>2025</v>
      </c>
      <c r="C23" s="20">
        <v>3</v>
      </c>
      <c r="D23" s="20" t="s">
        <v>9</v>
      </c>
      <c r="E23" s="20" t="s">
        <v>58</v>
      </c>
      <c r="F23" s="20" t="s">
        <v>59</v>
      </c>
      <c r="G23" s="20" t="s">
        <v>39</v>
      </c>
      <c r="H23" s="16">
        <v>400000000</v>
      </c>
      <c r="I23" s="16"/>
      <c r="J23" s="16"/>
      <c r="K23" s="16">
        <v>400000000</v>
      </c>
      <c r="L23" s="16">
        <v>400000000</v>
      </c>
      <c r="M23" s="20" t="s">
        <v>60</v>
      </c>
      <c r="N23" s="20" t="s">
        <v>61</v>
      </c>
      <c r="O23" s="20"/>
      <c r="P23" s="23"/>
    </row>
    <row r="24" spans="2:16" ht="17.100000000000001" customHeight="1">
      <c r="B24" s="13">
        <v>2025</v>
      </c>
      <c r="C24" s="14">
        <v>4</v>
      </c>
      <c r="D24" s="14" t="s">
        <v>18</v>
      </c>
      <c r="E24" s="14" t="s">
        <v>62</v>
      </c>
      <c r="F24" s="14" t="s">
        <v>59</v>
      </c>
      <c r="G24" s="14" t="s">
        <v>63</v>
      </c>
      <c r="H24" s="16">
        <v>37000000</v>
      </c>
      <c r="I24" s="16"/>
      <c r="J24" s="16"/>
      <c r="K24" s="16">
        <v>37000000</v>
      </c>
      <c r="L24" s="16"/>
      <c r="M24" s="14" t="s">
        <v>64</v>
      </c>
      <c r="N24" s="14" t="s">
        <v>65</v>
      </c>
      <c r="O24" s="14"/>
      <c r="P24" s="17" t="s">
        <v>66</v>
      </c>
    </row>
    <row r="25" spans="2:16" ht="17.100000000000001" customHeight="1">
      <c r="B25" s="13">
        <v>2025</v>
      </c>
      <c r="C25" s="14">
        <v>1</v>
      </c>
      <c r="D25" s="14" t="s">
        <v>18</v>
      </c>
      <c r="E25" s="14" t="s">
        <v>67</v>
      </c>
      <c r="F25" s="15" t="s">
        <v>11</v>
      </c>
      <c r="G25" s="14" t="s">
        <v>12</v>
      </c>
      <c r="H25" s="16">
        <v>55000000</v>
      </c>
      <c r="I25" s="16"/>
      <c r="J25" s="16"/>
      <c r="K25" s="16">
        <v>55000000</v>
      </c>
      <c r="L25" s="16"/>
      <c r="M25" s="14" t="s">
        <v>68</v>
      </c>
      <c r="N25" s="14" t="s">
        <v>69</v>
      </c>
      <c r="O25" s="14"/>
      <c r="P25" s="18" t="s">
        <v>70</v>
      </c>
    </row>
    <row r="26" spans="2:16" ht="17.100000000000001" customHeight="1">
      <c r="B26" s="13">
        <v>2025</v>
      </c>
      <c r="C26" s="14">
        <v>1</v>
      </c>
      <c r="D26" s="14" t="s">
        <v>9</v>
      </c>
      <c r="E26" s="14" t="s">
        <v>67</v>
      </c>
      <c r="F26" s="15" t="s">
        <v>20</v>
      </c>
      <c r="G26" s="14" t="s">
        <v>63</v>
      </c>
      <c r="H26" s="16">
        <v>22000000</v>
      </c>
      <c r="I26" s="16"/>
      <c r="J26" s="16"/>
      <c r="K26" s="16">
        <v>22000000</v>
      </c>
      <c r="L26" s="16"/>
      <c r="M26" s="14" t="s">
        <v>68</v>
      </c>
      <c r="N26" s="14" t="s">
        <v>69</v>
      </c>
      <c r="O26" s="14"/>
      <c r="P26" s="18" t="s">
        <v>70</v>
      </c>
    </row>
    <row r="27" spans="2:16" ht="17.100000000000001" customHeight="1">
      <c r="B27" s="13">
        <v>2025</v>
      </c>
      <c r="C27" s="14">
        <v>1</v>
      </c>
      <c r="D27" s="14" t="s">
        <v>9</v>
      </c>
      <c r="E27" s="14" t="s">
        <v>67</v>
      </c>
      <c r="F27" s="15" t="s">
        <v>38</v>
      </c>
      <c r="G27" s="14" t="s">
        <v>63</v>
      </c>
      <c r="H27" s="16">
        <v>22000000</v>
      </c>
      <c r="I27" s="16"/>
      <c r="J27" s="16"/>
      <c r="K27" s="16">
        <v>22000000</v>
      </c>
      <c r="L27" s="16"/>
      <c r="M27" s="14" t="s">
        <v>68</v>
      </c>
      <c r="N27" s="14" t="s">
        <v>69</v>
      </c>
      <c r="O27" s="14"/>
      <c r="P27" s="18" t="s">
        <v>70</v>
      </c>
    </row>
    <row r="28" spans="2:16" ht="17.100000000000001" customHeight="1">
      <c r="B28" s="13">
        <v>2025</v>
      </c>
      <c r="C28" s="14">
        <v>1</v>
      </c>
      <c r="D28" s="14" t="s">
        <v>9</v>
      </c>
      <c r="E28" s="14" t="s">
        <v>71</v>
      </c>
      <c r="F28" s="15" t="s">
        <v>11</v>
      </c>
      <c r="G28" s="14" t="s">
        <v>63</v>
      </c>
      <c r="H28" s="16">
        <v>45000000</v>
      </c>
      <c r="I28" s="16"/>
      <c r="J28" s="16"/>
      <c r="K28" s="16">
        <v>45000000</v>
      </c>
      <c r="L28" s="16"/>
      <c r="M28" s="14" t="s">
        <v>68</v>
      </c>
      <c r="N28" s="14" t="s">
        <v>69</v>
      </c>
      <c r="O28" s="14"/>
      <c r="P28" s="18" t="s">
        <v>70</v>
      </c>
    </row>
    <row r="29" spans="2:16" ht="17.100000000000001" customHeight="1">
      <c r="B29" s="13">
        <v>2025</v>
      </c>
      <c r="C29" s="14">
        <v>1</v>
      </c>
      <c r="D29" s="14" t="s">
        <v>9</v>
      </c>
      <c r="E29" s="14" t="s">
        <v>71</v>
      </c>
      <c r="F29" s="15" t="s">
        <v>20</v>
      </c>
      <c r="G29" s="14" t="s">
        <v>63</v>
      </c>
      <c r="H29" s="16">
        <v>20000000</v>
      </c>
      <c r="I29" s="16"/>
      <c r="J29" s="16"/>
      <c r="K29" s="16">
        <v>20000000</v>
      </c>
      <c r="L29" s="16"/>
      <c r="M29" s="14" t="s">
        <v>68</v>
      </c>
      <c r="N29" s="14" t="s">
        <v>69</v>
      </c>
      <c r="O29" s="14"/>
      <c r="P29" s="18" t="s">
        <v>70</v>
      </c>
    </row>
    <row r="30" spans="2:16" ht="17.100000000000001" customHeight="1">
      <c r="B30" s="13">
        <v>2025</v>
      </c>
      <c r="C30" s="14">
        <v>1</v>
      </c>
      <c r="D30" s="14" t="s">
        <v>9</v>
      </c>
      <c r="E30" s="14" t="s">
        <v>71</v>
      </c>
      <c r="F30" s="15" t="s">
        <v>38</v>
      </c>
      <c r="G30" s="14" t="s">
        <v>63</v>
      </c>
      <c r="H30" s="16">
        <v>20000000</v>
      </c>
      <c r="I30" s="16"/>
      <c r="J30" s="16"/>
      <c r="K30" s="16">
        <v>20000000</v>
      </c>
      <c r="L30" s="16"/>
      <c r="M30" s="14" t="s">
        <v>68</v>
      </c>
      <c r="N30" s="14" t="s">
        <v>69</v>
      </c>
      <c r="O30" s="14"/>
      <c r="P30" s="18" t="s">
        <v>70</v>
      </c>
    </row>
    <row r="31" spans="2:16" ht="17.100000000000001" customHeight="1">
      <c r="B31" s="13">
        <v>2025</v>
      </c>
      <c r="C31" s="14">
        <v>1</v>
      </c>
      <c r="D31" s="14" t="s">
        <v>9</v>
      </c>
      <c r="E31" s="14" t="s">
        <v>72</v>
      </c>
      <c r="F31" s="15" t="s">
        <v>11</v>
      </c>
      <c r="G31" s="14" t="s">
        <v>63</v>
      </c>
      <c r="H31" s="16">
        <v>45000000</v>
      </c>
      <c r="I31" s="16"/>
      <c r="J31" s="16"/>
      <c r="K31" s="16">
        <v>45000000</v>
      </c>
      <c r="L31" s="16"/>
      <c r="M31" s="14" t="s">
        <v>68</v>
      </c>
      <c r="N31" s="14" t="s">
        <v>69</v>
      </c>
      <c r="O31" s="14"/>
      <c r="P31" s="18" t="s">
        <v>70</v>
      </c>
    </row>
    <row r="32" spans="2:16" ht="17.100000000000001" customHeight="1">
      <c r="B32" s="13">
        <v>2025</v>
      </c>
      <c r="C32" s="14">
        <v>1</v>
      </c>
      <c r="D32" s="14" t="s">
        <v>9</v>
      </c>
      <c r="E32" s="14" t="s">
        <v>72</v>
      </c>
      <c r="F32" s="15" t="s">
        <v>20</v>
      </c>
      <c r="G32" s="14" t="s">
        <v>63</v>
      </c>
      <c r="H32" s="16">
        <v>20000000</v>
      </c>
      <c r="I32" s="16"/>
      <c r="J32" s="16"/>
      <c r="K32" s="16">
        <v>20000000</v>
      </c>
      <c r="L32" s="16"/>
      <c r="M32" s="14" t="s">
        <v>68</v>
      </c>
      <c r="N32" s="14" t="s">
        <v>69</v>
      </c>
      <c r="O32" s="14"/>
      <c r="P32" s="18" t="s">
        <v>70</v>
      </c>
    </row>
    <row r="33" spans="2:16" ht="17.100000000000001" customHeight="1">
      <c r="B33" s="13">
        <v>2025</v>
      </c>
      <c r="C33" s="14">
        <v>1</v>
      </c>
      <c r="D33" s="14" t="s">
        <v>9</v>
      </c>
      <c r="E33" s="14" t="s">
        <v>72</v>
      </c>
      <c r="F33" s="15" t="s">
        <v>38</v>
      </c>
      <c r="G33" s="14" t="s">
        <v>63</v>
      </c>
      <c r="H33" s="16">
        <v>20000000</v>
      </c>
      <c r="I33" s="16"/>
      <c r="J33" s="16"/>
      <c r="K33" s="16">
        <v>20000000</v>
      </c>
      <c r="L33" s="16"/>
      <c r="M33" s="14" t="s">
        <v>68</v>
      </c>
      <c r="N33" s="14" t="s">
        <v>69</v>
      </c>
      <c r="O33" s="14"/>
      <c r="P33" s="18" t="s">
        <v>70</v>
      </c>
    </row>
    <row r="34" spans="2:16" ht="17.100000000000001" customHeight="1">
      <c r="B34" s="13">
        <v>2025</v>
      </c>
      <c r="C34" s="14">
        <v>1</v>
      </c>
      <c r="D34" s="14" t="s">
        <v>9</v>
      </c>
      <c r="E34" s="14" t="s">
        <v>73</v>
      </c>
      <c r="F34" s="15" t="s">
        <v>11</v>
      </c>
      <c r="G34" s="14" t="s">
        <v>63</v>
      </c>
      <c r="H34" s="16">
        <v>55000000</v>
      </c>
      <c r="I34" s="16"/>
      <c r="J34" s="16"/>
      <c r="K34" s="16">
        <v>55000000</v>
      </c>
      <c r="L34" s="16"/>
      <c r="M34" s="14" t="s">
        <v>68</v>
      </c>
      <c r="N34" s="14" t="s">
        <v>69</v>
      </c>
      <c r="O34" s="14"/>
      <c r="P34" s="18" t="s">
        <v>70</v>
      </c>
    </row>
    <row r="35" spans="2:16" ht="17.100000000000001" customHeight="1">
      <c r="B35" s="13">
        <v>2025</v>
      </c>
      <c r="C35" s="14">
        <v>1</v>
      </c>
      <c r="D35" s="14" t="s">
        <v>9</v>
      </c>
      <c r="E35" s="14" t="s">
        <v>74</v>
      </c>
      <c r="F35" s="15" t="s">
        <v>20</v>
      </c>
      <c r="G35" s="14" t="s">
        <v>63</v>
      </c>
      <c r="H35" s="16">
        <v>22000000</v>
      </c>
      <c r="I35" s="16"/>
      <c r="J35" s="16"/>
      <c r="K35" s="16">
        <v>22000000</v>
      </c>
      <c r="L35" s="16"/>
      <c r="M35" s="14" t="s">
        <v>68</v>
      </c>
      <c r="N35" s="14" t="s">
        <v>69</v>
      </c>
      <c r="O35" s="14"/>
      <c r="P35" s="18" t="s">
        <v>70</v>
      </c>
    </row>
    <row r="36" spans="2:16" ht="17.100000000000001" customHeight="1">
      <c r="B36" s="13">
        <v>2025</v>
      </c>
      <c r="C36" s="14">
        <v>1</v>
      </c>
      <c r="D36" s="14" t="s">
        <v>9</v>
      </c>
      <c r="E36" s="14" t="s">
        <v>74</v>
      </c>
      <c r="F36" s="15" t="s">
        <v>38</v>
      </c>
      <c r="G36" s="14" t="s">
        <v>63</v>
      </c>
      <c r="H36" s="16">
        <v>22000000</v>
      </c>
      <c r="I36" s="16"/>
      <c r="J36" s="16"/>
      <c r="K36" s="16">
        <v>22000000</v>
      </c>
      <c r="L36" s="16"/>
      <c r="M36" s="14" t="s">
        <v>68</v>
      </c>
      <c r="N36" s="14" t="s">
        <v>69</v>
      </c>
      <c r="O36" s="14"/>
      <c r="P36" s="18" t="s">
        <v>70</v>
      </c>
    </row>
    <row r="37" spans="2:16" ht="17.100000000000001" customHeight="1">
      <c r="B37" s="13">
        <v>2025</v>
      </c>
      <c r="C37" s="14">
        <v>2</v>
      </c>
      <c r="D37" s="14" t="s">
        <v>9</v>
      </c>
      <c r="E37" s="14" t="s">
        <v>75</v>
      </c>
      <c r="F37" s="15" t="s">
        <v>11</v>
      </c>
      <c r="G37" s="14" t="s">
        <v>63</v>
      </c>
      <c r="H37" s="16">
        <v>45000000</v>
      </c>
      <c r="I37" s="16"/>
      <c r="J37" s="16"/>
      <c r="K37" s="16">
        <v>45000000</v>
      </c>
      <c r="L37" s="16"/>
      <c r="M37" s="14" t="s">
        <v>68</v>
      </c>
      <c r="N37" s="14" t="s">
        <v>69</v>
      </c>
      <c r="O37" s="14"/>
      <c r="P37" s="18" t="s">
        <v>70</v>
      </c>
    </row>
    <row r="38" spans="2:16" ht="17.100000000000001" customHeight="1">
      <c r="B38" s="13">
        <v>2025</v>
      </c>
      <c r="C38" s="14">
        <v>2</v>
      </c>
      <c r="D38" s="14" t="s">
        <v>9</v>
      </c>
      <c r="E38" s="14" t="s">
        <v>75</v>
      </c>
      <c r="F38" s="15" t="s">
        <v>20</v>
      </c>
      <c r="G38" s="14" t="s">
        <v>63</v>
      </c>
      <c r="H38" s="16">
        <v>20000000</v>
      </c>
      <c r="I38" s="16"/>
      <c r="J38" s="16"/>
      <c r="K38" s="16">
        <v>20000000</v>
      </c>
      <c r="L38" s="16"/>
      <c r="M38" s="14" t="s">
        <v>68</v>
      </c>
      <c r="N38" s="14" t="s">
        <v>69</v>
      </c>
      <c r="O38" s="14"/>
      <c r="P38" s="18" t="s">
        <v>70</v>
      </c>
    </row>
    <row r="39" spans="2:16" ht="17.100000000000001" customHeight="1">
      <c r="B39" s="13">
        <v>2025</v>
      </c>
      <c r="C39" s="14">
        <v>2</v>
      </c>
      <c r="D39" s="14" t="s">
        <v>9</v>
      </c>
      <c r="E39" s="14" t="s">
        <v>75</v>
      </c>
      <c r="F39" s="15" t="s">
        <v>38</v>
      </c>
      <c r="G39" s="14" t="s">
        <v>63</v>
      </c>
      <c r="H39" s="16">
        <v>20000000</v>
      </c>
      <c r="I39" s="16"/>
      <c r="J39" s="16"/>
      <c r="K39" s="16">
        <v>20000000</v>
      </c>
      <c r="L39" s="16"/>
      <c r="M39" s="14" t="s">
        <v>68</v>
      </c>
      <c r="N39" s="14" t="s">
        <v>69</v>
      </c>
      <c r="O39" s="14"/>
      <c r="P39" s="18" t="s">
        <v>70</v>
      </c>
    </row>
    <row r="40" spans="2:16" ht="17.100000000000001" customHeight="1">
      <c r="B40" s="13">
        <v>2025</v>
      </c>
      <c r="C40" s="14">
        <v>2</v>
      </c>
      <c r="D40" s="14" t="s">
        <v>9</v>
      </c>
      <c r="E40" s="14" t="s">
        <v>76</v>
      </c>
      <c r="F40" s="15" t="s">
        <v>11</v>
      </c>
      <c r="G40" s="14" t="s">
        <v>63</v>
      </c>
      <c r="H40" s="16">
        <v>45000000</v>
      </c>
      <c r="I40" s="16"/>
      <c r="J40" s="16"/>
      <c r="K40" s="16">
        <v>45000000</v>
      </c>
      <c r="L40" s="16"/>
      <c r="M40" s="14" t="s">
        <v>68</v>
      </c>
      <c r="N40" s="14" t="s">
        <v>69</v>
      </c>
      <c r="O40" s="14"/>
      <c r="P40" s="18" t="s">
        <v>70</v>
      </c>
    </row>
    <row r="41" spans="2:16" ht="17.100000000000001" customHeight="1">
      <c r="B41" s="13">
        <v>2025</v>
      </c>
      <c r="C41" s="14">
        <v>2</v>
      </c>
      <c r="D41" s="14" t="s">
        <v>9</v>
      </c>
      <c r="E41" s="14" t="s">
        <v>76</v>
      </c>
      <c r="F41" s="15" t="s">
        <v>20</v>
      </c>
      <c r="G41" s="14" t="s">
        <v>63</v>
      </c>
      <c r="H41" s="16">
        <v>20000000</v>
      </c>
      <c r="I41" s="16"/>
      <c r="J41" s="16"/>
      <c r="K41" s="16">
        <v>20000000</v>
      </c>
      <c r="L41" s="16"/>
      <c r="M41" s="14" t="s">
        <v>68</v>
      </c>
      <c r="N41" s="14" t="s">
        <v>69</v>
      </c>
      <c r="O41" s="14"/>
      <c r="P41" s="18" t="s">
        <v>70</v>
      </c>
    </row>
    <row r="42" spans="2:16" ht="17.100000000000001" customHeight="1">
      <c r="B42" s="13">
        <v>2025</v>
      </c>
      <c r="C42" s="14">
        <v>2</v>
      </c>
      <c r="D42" s="14" t="s">
        <v>9</v>
      </c>
      <c r="E42" s="14" t="s">
        <v>76</v>
      </c>
      <c r="F42" s="15" t="s">
        <v>38</v>
      </c>
      <c r="G42" s="14" t="s">
        <v>63</v>
      </c>
      <c r="H42" s="16">
        <v>20000000</v>
      </c>
      <c r="I42" s="16"/>
      <c r="J42" s="16"/>
      <c r="K42" s="16">
        <v>20000000</v>
      </c>
      <c r="L42" s="16"/>
      <c r="M42" s="14" t="s">
        <v>68</v>
      </c>
      <c r="N42" s="14" t="s">
        <v>69</v>
      </c>
      <c r="O42" s="14"/>
      <c r="P42" s="18" t="s">
        <v>70</v>
      </c>
    </row>
    <row r="43" spans="2:16" ht="17.100000000000001" customHeight="1">
      <c r="B43" s="19">
        <v>2025</v>
      </c>
      <c r="C43" s="20">
        <v>4</v>
      </c>
      <c r="D43" s="20" t="s">
        <v>9</v>
      </c>
      <c r="E43" s="20" t="s">
        <v>77</v>
      </c>
      <c r="F43" s="22" t="s">
        <v>11</v>
      </c>
      <c r="G43" s="20" t="s">
        <v>43</v>
      </c>
      <c r="H43" s="16">
        <v>140000000</v>
      </c>
      <c r="I43" s="16">
        <v>35000000</v>
      </c>
      <c r="J43" s="16"/>
      <c r="K43" s="16">
        <f>SUM(H43:J43)</f>
        <v>175000000</v>
      </c>
      <c r="L43" s="16"/>
      <c r="M43" s="20" t="s">
        <v>68</v>
      </c>
      <c r="N43" s="20" t="s">
        <v>78</v>
      </c>
      <c r="O43" s="20"/>
      <c r="P43" s="23"/>
    </row>
    <row r="44" spans="2:16" ht="17.100000000000001" customHeight="1">
      <c r="B44" s="13">
        <v>2025</v>
      </c>
      <c r="C44" s="14">
        <v>4</v>
      </c>
      <c r="D44" s="14" t="s">
        <v>9</v>
      </c>
      <c r="E44" s="14" t="s">
        <v>77</v>
      </c>
      <c r="F44" s="14" t="s">
        <v>20</v>
      </c>
      <c r="G44" s="14" t="s">
        <v>12</v>
      </c>
      <c r="H44" s="16">
        <v>22000000</v>
      </c>
      <c r="I44" s="16"/>
      <c r="J44" s="16"/>
      <c r="K44" s="16">
        <v>22000000</v>
      </c>
      <c r="L44" s="16"/>
      <c r="M44" s="14" t="s">
        <v>68</v>
      </c>
      <c r="N44" s="14" t="s">
        <v>78</v>
      </c>
      <c r="O44" s="14"/>
      <c r="P44" s="18"/>
    </row>
    <row r="45" spans="2:16" ht="17.100000000000001" customHeight="1">
      <c r="B45" s="13">
        <v>2025</v>
      </c>
      <c r="C45" s="14">
        <v>6</v>
      </c>
      <c r="D45" s="14" t="s">
        <v>9</v>
      </c>
      <c r="E45" s="14" t="s">
        <v>79</v>
      </c>
      <c r="F45" s="15" t="s">
        <v>11</v>
      </c>
      <c r="G45" s="14" t="s">
        <v>63</v>
      </c>
      <c r="H45" s="16">
        <v>55000000</v>
      </c>
      <c r="I45" s="16"/>
      <c r="J45" s="16"/>
      <c r="K45" s="16">
        <v>55000000</v>
      </c>
      <c r="L45" s="16"/>
      <c r="M45" s="14" t="s">
        <v>68</v>
      </c>
      <c r="N45" s="14" t="s">
        <v>69</v>
      </c>
      <c r="O45" s="14"/>
      <c r="P45" s="18" t="s">
        <v>70</v>
      </c>
    </row>
    <row r="46" spans="2:16" ht="17.100000000000001" customHeight="1">
      <c r="B46" s="13">
        <v>2025</v>
      </c>
      <c r="C46" s="14">
        <v>6</v>
      </c>
      <c r="D46" s="14" t="s">
        <v>9</v>
      </c>
      <c r="E46" s="14" t="s">
        <v>79</v>
      </c>
      <c r="F46" s="15" t="s">
        <v>20</v>
      </c>
      <c r="G46" s="14" t="s">
        <v>63</v>
      </c>
      <c r="H46" s="16">
        <v>22000000</v>
      </c>
      <c r="I46" s="16"/>
      <c r="J46" s="16"/>
      <c r="K46" s="16">
        <v>22000000</v>
      </c>
      <c r="L46" s="16"/>
      <c r="M46" s="14" t="s">
        <v>68</v>
      </c>
      <c r="N46" s="14" t="s">
        <v>69</v>
      </c>
      <c r="O46" s="14"/>
      <c r="P46" s="18" t="s">
        <v>70</v>
      </c>
    </row>
    <row r="47" spans="2:16" ht="17.100000000000001" customHeight="1">
      <c r="B47" s="13">
        <v>2025</v>
      </c>
      <c r="C47" s="14">
        <v>6</v>
      </c>
      <c r="D47" s="14" t="s">
        <v>9</v>
      </c>
      <c r="E47" s="14" t="s">
        <v>79</v>
      </c>
      <c r="F47" s="15" t="s">
        <v>38</v>
      </c>
      <c r="G47" s="14" t="s">
        <v>63</v>
      </c>
      <c r="H47" s="16">
        <v>22000000</v>
      </c>
      <c r="I47" s="16"/>
      <c r="J47" s="16"/>
      <c r="K47" s="16">
        <v>22000000</v>
      </c>
      <c r="L47" s="16"/>
      <c r="M47" s="14" t="s">
        <v>68</v>
      </c>
      <c r="N47" s="14" t="s">
        <v>69</v>
      </c>
      <c r="O47" s="14"/>
      <c r="P47" s="18" t="s">
        <v>70</v>
      </c>
    </row>
    <row r="48" spans="2:16" ht="17.100000000000001" customHeight="1">
      <c r="B48" s="13">
        <v>2025</v>
      </c>
      <c r="C48" s="14">
        <v>6</v>
      </c>
      <c r="D48" s="14" t="s">
        <v>9</v>
      </c>
      <c r="E48" s="14" t="s">
        <v>80</v>
      </c>
      <c r="F48" s="15" t="s">
        <v>11</v>
      </c>
      <c r="G48" s="14" t="s">
        <v>63</v>
      </c>
      <c r="H48" s="16">
        <v>55000000</v>
      </c>
      <c r="I48" s="16"/>
      <c r="J48" s="16"/>
      <c r="K48" s="16">
        <v>55000000</v>
      </c>
      <c r="L48" s="16"/>
      <c r="M48" s="14" t="s">
        <v>68</v>
      </c>
      <c r="N48" s="14" t="s">
        <v>69</v>
      </c>
      <c r="O48" s="14"/>
      <c r="P48" s="18" t="s">
        <v>70</v>
      </c>
    </row>
    <row r="49" spans="2:16" ht="17.100000000000001" customHeight="1">
      <c r="B49" s="13">
        <v>2025</v>
      </c>
      <c r="C49" s="14">
        <v>6</v>
      </c>
      <c r="D49" s="14" t="s">
        <v>9</v>
      </c>
      <c r="E49" s="14" t="s">
        <v>80</v>
      </c>
      <c r="F49" s="15" t="s">
        <v>20</v>
      </c>
      <c r="G49" s="14" t="s">
        <v>63</v>
      </c>
      <c r="H49" s="16">
        <v>22000000</v>
      </c>
      <c r="I49" s="16"/>
      <c r="J49" s="16"/>
      <c r="K49" s="16">
        <v>22000000</v>
      </c>
      <c r="L49" s="16"/>
      <c r="M49" s="14" t="s">
        <v>68</v>
      </c>
      <c r="N49" s="14" t="s">
        <v>69</v>
      </c>
      <c r="O49" s="14"/>
      <c r="P49" s="18" t="s">
        <v>70</v>
      </c>
    </row>
    <row r="50" spans="2:16" ht="17.100000000000001" customHeight="1">
      <c r="B50" s="13">
        <v>2025</v>
      </c>
      <c r="C50" s="14">
        <v>6</v>
      </c>
      <c r="D50" s="14" t="s">
        <v>9</v>
      </c>
      <c r="E50" s="14" t="s">
        <v>80</v>
      </c>
      <c r="F50" s="15" t="s">
        <v>38</v>
      </c>
      <c r="G50" s="14" t="s">
        <v>63</v>
      </c>
      <c r="H50" s="16">
        <v>22000000</v>
      </c>
      <c r="I50" s="16"/>
      <c r="J50" s="16"/>
      <c r="K50" s="16">
        <v>22000000</v>
      </c>
      <c r="L50" s="16"/>
      <c r="M50" s="14" t="s">
        <v>68</v>
      </c>
      <c r="N50" s="14" t="s">
        <v>69</v>
      </c>
      <c r="O50" s="14"/>
      <c r="P50" s="18" t="s">
        <v>70</v>
      </c>
    </row>
    <row r="51" spans="2:16" ht="17.100000000000001" customHeight="1">
      <c r="B51" s="13">
        <v>2025</v>
      </c>
      <c r="C51" s="14">
        <v>7</v>
      </c>
      <c r="D51" s="14" t="s">
        <v>9</v>
      </c>
      <c r="E51" s="14" t="s">
        <v>81</v>
      </c>
      <c r="F51" s="15" t="s">
        <v>11</v>
      </c>
      <c r="G51" s="14" t="s">
        <v>63</v>
      </c>
      <c r="H51" s="16">
        <v>45000000</v>
      </c>
      <c r="I51" s="16"/>
      <c r="J51" s="16"/>
      <c r="K51" s="16">
        <v>45000000</v>
      </c>
      <c r="L51" s="16"/>
      <c r="M51" s="14" t="s">
        <v>68</v>
      </c>
      <c r="N51" s="14" t="s">
        <v>69</v>
      </c>
      <c r="O51" s="14"/>
      <c r="P51" s="18" t="s">
        <v>70</v>
      </c>
    </row>
    <row r="52" spans="2:16" ht="17.100000000000001" customHeight="1">
      <c r="B52" s="13">
        <v>2025</v>
      </c>
      <c r="C52" s="14">
        <v>7</v>
      </c>
      <c r="D52" s="14" t="s">
        <v>9</v>
      </c>
      <c r="E52" s="14" t="s">
        <v>81</v>
      </c>
      <c r="F52" s="15" t="s">
        <v>20</v>
      </c>
      <c r="G52" s="14" t="s">
        <v>63</v>
      </c>
      <c r="H52" s="16">
        <v>20000000</v>
      </c>
      <c r="I52" s="16"/>
      <c r="J52" s="16"/>
      <c r="K52" s="16">
        <v>20000000</v>
      </c>
      <c r="L52" s="16"/>
      <c r="M52" s="14" t="s">
        <v>68</v>
      </c>
      <c r="N52" s="14" t="s">
        <v>69</v>
      </c>
      <c r="O52" s="14"/>
      <c r="P52" s="18" t="s">
        <v>70</v>
      </c>
    </row>
    <row r="53" spans="2:16" ht="17.100000000000001" customHeight="1">
      <c r="B53" s="13">
        <v>2025</v>
      </c>
      <c r="C53" s="14">
        <v>7</v>
      </c>
      <c r="D53" s="14" t="s">
        <v>9</v>
      </c>
      <c r="E53" s="14" t="s">
        <v>81</v>
      </c>
      <c r="F53" s="15" t="s">
        <v>38</v>
      </c>
      <c r="G53" s="14" t="s">
        <v>63</v>
      </c>
      <c r="H53" s="16">
        <v>20000000</v>
      </c>
      <c r="I53" s="16"/>
      <c r="J53" s="16"/>
      <c r="K53" s="16">
        <v>20000000</v>
      </c>
      <c r="L53" s="16"/>
      <c r="M53" s="14" t="s">
        <v>68</v>
      </c>
      <c r="N53" s="14" t="s">
        <v>69</v>
      </c>
      <c r="O53" s="14"/>
      <c r="P53" s="18" t="s">
        <v>70</v>
      </c>
    </row>
    <row r="54" spans="2:16" ht="17.100000000000001" customHeight="1">
      <c r="B54" s="13">
        <v>2025</v>
      </c>
      <c r="C54" s="14">
        <v>7</v>
      </c>
      <c r="D54" s="14" t="s">
        <v>9</v>
      </c>
      <c r="E54" s="14" t="s">
        <v>82</v>
      </c>
      <c r="F54" s="15" t="s">
        <v>11</v>
      </c>
      <c r="G54" s="14" t="s">
        <v>63</v>
      </c>
      <c r="H54" s="16">
        <v>55000000</v>
      </c>
      <c r="I54" s="16"/>
      <c r="J54" s="16"/>
      <c r="K54" s="16">
        <v>55000000</v>
      </c>
      <c r="L54" s="16"/>
      <c r="M54" s="14" t="s">
        <v>68</v>
      </c>
      <c r="N54" s="14" t="s">
        <v>69</v>
      </c>
      <c r="O54" s="14"/>
      <c r="P54" s="18" t="s">
        <v>70</v>
      </c>
    </row>
    <row r="55" spans="2:16" ht="17.100000000000001" customHeight="1">
      <c r="B55" s="13">
        <v>2025</v>
      </c>
      <c r="C55" s="14">
        <v>7</v>
      </c>
      <c r="D55" s="14" t="s">
        <v>9</v>
      </c>
      <c r="E55" s="14" t="s">
        <v>82</v>
      </c>
      <c r="F55" s="15" t="s">
        <v>20</v>
      </c>
      <c r="G55" s="14" t="s">
        <v>63</v>
      </c>
      <c r="H55" s="16">
        <v>22000000</v>
      </c>
      <c r="I55" s="16"/>
      <c r="J55" s="16"/>
      <c r="K55" s="16">
        <v>22000000</v>
      </c>
      <c r="L55" s="16"/>
      <c r="M55" s="14" t="s">
        <v>68</v>
      </c>
      <c r="N55" s="14" t="s">
        <v>69</v>
      </c>
      <c r="O55" s="14"/>
      <c r="P55" s="18" t="s">
        <v>70</v>
      </c>
    </row>
    <row r="56" spans="2:16" ht="17.100000000000001" customHeight="1">
      <c r="B56" s="13">
        <v>2025</v>
      </c>
      <c r="C56" s="14">
        <v>7</v>
      </c>
      <c r="D56" s="14" t="s">
        <v>9</v>
      </c>
      <c r="E56" s="14" t="s">
        <v>82</v>
      </c>
      <c r="F56" s="15" t="s">
        <v>38</v>
      </c>
      <c r="G56" s="14" t="s">
        <v>63</v>
      </c>
      <c r="H56" s="16">
        <v>22000000</v>
      </c>
      <c r="I56" s="16"/>
      <c r="J56" s="16"/>
      <c r="K56" s="16">
        <v>22000000</v>
      </c>
      <c r="L56" s="16"/>
      <c r="M56" s="14" t="s">
        <v>68</v>
      </c>
      <c r="N56" s="14" t="s">
        <v>69</v>
      </c>
      <c r="O56" s="14"/>
      <c r="P56" s="18" t="s">
        <v>70</v>
      </c>
    </row>
    <row r="57" spans="2:16" ht="17.100000000000001" customHeight="1">
      <c r="B57" s="13">
        <v>2025</v>
      </c>
      <c r="C57" s="14">
        <v>7</v>
      </c>
      <c r="D57" s="14" t="s">
        <v>9</v>
      </c>
      <c r="E57" s="14" t="s">
        <v>83</v>
      </c>
      <c r="F57" s="15" t="s">
        <v>11</v>
      </c>
      <c r="G57" s="14" t="s">
        <v>63</v>
      </c>
      <c r="H57" s="16">
        <v>55000000</v>
      </c>
      <c r="I57" s="16"/>
      <c r="J57" s="16"/>
      <c r="K57" s="16">
        <v>55000000</v>
      </c>
      <c r="L57" s="16"/>
      <c r="M57" s="14" t="s">
        <v>68</v>
      </c>
      <c r="N57" s="14" t="s">
        <v>69</v>
      </c>
      <c r="O57" s="14"/>
      <c r="P57" s="18" t="s">
        <v>70</v>
      </c>
    </row>
    <row r="58" spans="2:16" ht="17.100000000000001" customHeight="1">
      <c r="B58" s="13">
        <v>2025</v>
      </c>
      <c r="C58" s="14">
        <v>7</v>
      </c>
      <c r="D58" s="14" t="s">
        <v>9</v>
      </c>
      <c r="E58" s="14" t="s">
        <v>83</v>
      </c>
      <c r="F58" s="15" t="s">
        <v>20</v>
      </c>
      <c r="G58" s="14" t="s">
        <v>63</v>
      </c>
      <c r="H58" s="16">
        <v>22000000</v>
      </c>
      <c r="I58" s="16"/>
      <c r="J58" s="16"/>
      <c r="K58" s="16">
        <v>22000000</v>
      </c>
      <c r="L58" s="16"/>
      <c r="M58" s="14" t="s">
        <v>68</v>
      </c>
      <c r="N58" s="14" t="s">
        <v>69</v>
      </c>
      <c r="O58" s="14"/>
      <c r="P58" s="18" t="s">
        <v>70</v>
      </c>
    </row>
    <row r="59" spans="2:16" ht="17.100000000000001" customHeight="1">
      <c r="B59" s="13">
        <v>2025</v>
      </c>
      <c r="C59" s="14">
        <v>7</v>
      </c>
      <c r="D59" s="14" t="s">
        <v>9</v>
      </c>
      <c r="E59" s="14" t="s">
        <v>83</v>
      </c>
      <c r="F59" s="15" t="s">
        <v>38</v>
      </c>
      <c r="G59" s="14" t="s">
        <v>63</v>
      </c>
      <c r="H59" s="16">
        <v>22000000</v>
      </c>
      <c r="I59" s="16"/>
      <c r="J59" s="16"/>
      <c r="K59" s="16">
        <v>22000000</v>
      </c>
      <c r="L59" s="16"/>
      <c r="M59" s="14" t="s">
        <v>68</v>
      </c>
      <c r="N59" s="14" t="s">
        <v>69</v>
      </c>
      <c r="O59" s="14"/>
      <c r="P59" s="18" t="s">
        <v>70</v>
      </c>
    </row>
    <row r="60" spans="2:16" ht="17.100000000000001" customHeight="1">
      <c r="B60" s="13">
        <v>2025</v>
      </c>
      <c r="C60" s="14">
        <v>9</v>
      </c>
      <c r="D60" s="14" t="s">
        <v>9</v>
      </c>
      <c r="E60" s="14" t="s">
        <v>84</v>
      </c>
      <c r="F60" s="15" t="s">
        <v>11</v>
      </c>
      <c r="G60" s="14" t="s">
        <v>63</v>
      </c>
      <c r="H60" s="16">
        <v>55000000</v>
      </c>
      <c r="I60" s="16"/>
      <c r="J60" s="16"/>
      <c r="K60" s="16">
        <v>55000000</v>
      </c>
      <c r="L60" s="16"/>
      <c r="M60" s="14" t="s">
        <v>68</v>
      </c>
      <c r="N60" s="14" t="s">
        <v>69</v>
      </c>
      <c r="O60" s="14"/>
      <c r="P60" s="18" t="s">
        <v>70</v>
      </c>
    </row>
    <row r="61" spans="2:16" ht="17.100000000000001" customHeight="1">
      <c r="B61" s="13">
        <v>2025</v>
      </c>
      <c r="C61" s="14">
        <v>9</v>
      </c>
      <c r="D61" s="14" t="s">
        <v>9</v>
      </c>
      <c r="E61" s="14" t="s">
        <v>84</v>
      </c>
      <c r="F61" s="15" t="s">
        <v>20</v>
      </c>
      <c r="G61" s="14" t="s">
        <v>63</v>
      </c>
      <c r="H61" s="16">
        <v>22000000</v>
      </c>
      <c r="I61" s="16"/>
      <c r="J61" s="16"/>
      <c r="K61" s="16">
        <v>22000000</v>
      </c>
      <c r="L61" s="16"/>
      <c r="M61" s="14" t="s">
        <v>68</v>
      </c>
      <c r="N61" s="14" t="s">
        <v>69</v>
      </c>
      <c r="O61" s="14"/>
      <c r="P61" s="18" t="s">
        <v>70</v>
      </c>
    </row>
    <row r="62" spans="2:16" ht="17.100000000000001" customHeight="1">
      <c r="B62" s="13">
        <v>2025</v>
      </c>
      <c r="C62" s="14">
        <v>9</v>
      </c>
      <c r="D62" s="14" t="s">
        <v>9</v>
      </c>
      <c r="E62" s="14" t="s">
        <v>84</v>
      </c>
      <c r="F62" s="15" t="s">
        <v>38</v>
      </c>
      <c r="G62" s="14" t="s">
        <v>63</v>
      </c>
      <c r="H62" s="16">
        <v>22000000</v>
      </c>
      <c r="I62" s="16"/>
      <c r="J62" s="16"/>
      <c r="K62" s="16">
        <v>22000000</v>
      </c>
      <c r="L62" s="16"/>
      <c r="M62" s="14" t="s">
        <v>68</v>
      </c>
      <c r="N62" s="14" t="s">
        <v>69</v>
      </c>
      <c r="O62" s="14"/>
      <c r="P62" s="18" t="s">
        <v>70</v>
      </c>
    </row>
    <row r="63" spans="2:16" ht="17.100000000000001" customHeight="1">
      <c r="B63" s="13">
        <v>2025</v>
      </c>
      <c r="C63" s="14">
        <v>9</v>
      </c>
      <c r="D63" s="14" t="s">
        <v>9</v>
      </c>
      <c r="E63" s="14" t="s">
        <v>85</v>
      </c>
      <c r="F63" s="15" t="s">
        <v>11</v>
      </c>
      <c r="G63" s="14" t="s">
        <v>63</v>
      </c>
      <c r="H63" s="16">
        <v>55000000</v>
      </c>
      <c r="I63" s="16"/>
      <c r="J63" s="16"/>
      <c r="K63" s="16">
        <v>55000000</v>
      </c>
      <c r="L63" s="16"/>
      <c r="M63" s="14" t="s">
        <v>68</v>
      </c>
      <c r="N63" s="14" t="s">
        <v>69</v>
      </c>
      <c r="O63" s="14"/>
      <c r="P63" s="18" t="s">
        <v>70</v>
      </c>
    </row>
    <row r="64" spans="2:16" ht="17.100000000000001" customHeight="1">
      <c r="B64" s="13">
        <v>2025</v>
      </c>
      <c r="C64" s="14">
        <v>9</v>
      </c>
      <c r="D64" s="14" t="s">
        <v>9</v>
      </c>
      <c r="E64" s="14" t="s">
        <v>85</v>
      </c>
      <c r="F64" s="15" t="s">
        <v>20</v>
      </c>
      <c r="G64" s="14" t="s">
        <v>63</v>
      </c>
      <c r="H64" s="16">
        <v>22000000</v>
      </c>
      <c r="I64" s="16"/>
      <c r="J64" s="16"/>
      <c r="K64" s="16">
        <v>22000000</v>
      </c>
      <c r="L64" s="16"/>
      <c r="M64" s="14" t="s">
        <v>68</v>
      </c>
      <c r="N64" s="14" t="s">
        <v>69</v>
      </c>
      <c r="O64" s="14"/>
      <c r="P64" s="18" t="s">
        <v>70</v>
      </c>
    </row>
    <row r="65" spans="2:16" ht="17.100000000000001" customHeight="1">
      <c r="B65" s="13">
        <v>2025</v>
      </c>
      <c r="C65" s="14">
        <v>9</v>
      </c>
      <c r="D65" s="14" t="s">
        <v>9</v>
      </c>
      <c r="E65" s="14" t="s">
        <v>85</v>
      </c>
      <c r="F65" s="15" t="s">
        <v>38</v>
      </c>
      <c r="G65" s="14" t="s">
        <v>63</v>
      </c>
      <c r="H65" s="16">
        <v>22000000</v>
      </c>
      <c r="I65" s="16"/>
      <c r="J65" s="16"/>
      <c r="K65" s="16">
        <v>22000000</v>
      </c>
      <c r="L65" s="16"/>
      <c r="M65" s="14" t="s">
        <v>68</v>
      </c>
      <c r="N65" s="14" t="s">
        <v>69</v>
      </c>
      <c r="O65" s="14"/>
      <c r="P65" s="18" t="s">
        <v>70</v>
      </c>
    </row>
    <row r="66" spans="2:16" ht="17.100000000000001" customHeight="1">
      <c r="B66" s="13">
        <v>2025</v>
      </c>
      <c r="C66" s="14">
        <v>7</v>
      </c>
      <c r="D66" s="14" t="s">
        <v>9</v>
      </c>
      <c r="E66" s="14" t="s">
        <v>86</v>
      </c>
      <c r="F66" s="15" t="s">
        <v>30</v>
      </c>
      <c r="G66" s="14" t="s">
        <v>63</v>
      </c>
      <c r="H66" s="16">
        <v>50000000</v>
      </c>
      <c r="I66" s="16"/>
      <c r="J66" s="16"/>
      <c r="K66" s="16">
        <v>50000000</v>
      </c>
      <c r="L66" s="16"/>
      <c r="M66" s="14" t="s">
        <v>68</v>
      </c>
      <c r="N66" s="14" t="s">
        <v>87</v>
      </c>
      <c r="O66" s="14"/>
      <c r="P66" s="18" t="s">
        <v>70</v>
      </c>
    </row>
    <row r="67" spans="2:16" ht="17.100000000000001" customHeight="1">
      <c r="B67" s="13">
        <v>2025</v>
      </c>
      <c r="C67" s="14">
        <v>7</v>
      </c>
      <c r="D67" s="14" t="s">
        <v>9</v>
      </c>
      <c r="E67" s="14" t="s">
        <v>88</v>
      </c>
      <c r="F67" s="15" t="s">
        <v>30</v>
      </c>
      <c r="G67" s="14" t="s">
        <v>63</v>
      </c>
      <c r="H67" s="16">
        <v>50000000</v>
      </c>
      <c r="I67" s="16"/>
      <c r="J67" s="16"/>
      <c r="K67" s="16">
        <v>50000000</v>
      </c>
      <c r="L67" s="16"/>
      <c r="M67" s="14" t="s">
        <v>68</v>
      </c>
      <c r="N67" s="14" t="s">
        <v>87</v>
      </c>
      <c r="O67" s="14"/>
      <c r="P67" s="18" t="s">
        <v>70</v>
      </c>
    </row>
    <row r="68" spans="2:16" ht="17.100000000000001" customHeight="1">
      <c r="B68" s="13">
        <v>2025</v>
      </c>
      <c r="C68" s="14">
        <v>8</v>
      </c>
      <c r="D68" s="14" t="s">
        <v>9</v>
      </c>
      <c r="E68" s="14" t="s">
        <v>89</v>
      </c>
      <c r="F68" s="15" t="s">
        <v>30</v>
      </c>
      <c r="G68" s="14" t="s">
        <v>63</v>
      </c>
      <c r="H68" s="16">
        <v>50000000</v>
      </c>
      <c r="I68" s="16"/>
      <c r="J68" s="16"/>
      <c r="K68" s="16">
        <v>50000000</v>
      </c>
      <c r="L68" s="16"/>
      <c r="M68" s="14" t="s">
        <v>68</v>
      </c>
      <c r="N68" s="14" t="s">
        <v>87</v>
      </c>
      <c r="O68" s="14"/>
      <c r="P68" s="18" t="s">
        <v>70</v>
      </c>
    </row>
    <row r="69" spans="2:16" ht="17.100000000000001" customHeight="1">
      <c r="B69" s="13">
        <v>2025</v>
      </c>
      <c r="C69" s="14">
        <v>8</v>
      </c>
      <c r="D69" s="14" t="s">
        <v>9</v>
      </c>
      <c r="E69" s="14" t="s">
        <v>90</v>
      </c>
      <c r="F69" s="15" t="s">
        <v>30</v>
      </c>
      <c r="G69" s="14" t="s">
        <v>63</v>
      </c>
      <c r="H69" s="16">
        <v>50000000</v>
      </c>
      <c r="I69" s="16"/>
      <c r="J69" s="16"/>
      <c r="K69" s="16">
        <v>50000000</v>
      </c>
      <c r="L69" s="16"/>
      <c r="M69" s="14" t="s">
        <v>68</v>
      </c>
      <c r="N69" s="14" t="s">
        <v>87</v>
      </c>
      <c r="O69" s="14"/>
      <c r="P69" s="18" t="s">
        <v>70</v>
      </c>
    </row>
    <row r="70" spans="2:16" ht="17.100000000000001" customHeight="1">
      <c r="B70" s="19">
        <v>2025</v>
      </c>
      <c r="C70" s="20">
        <v>3</v>
      </c>
      <c r="D70" s="20" t="s">
        <v>9</v>
      </c>
      <c r="E70" s="20" t="s">
        <v>91</v>
      </c>
      <c r="F70" s="22" t="s">
        <v>42</v>
      </c>
      <c r="G70" s="20" t="s">
        <v>43</v>
      </c>
      <c r="H70" s="16">
        <v>563000000</v>
      </c>
      <c r="I70" s="16">
        <v>210000000</v>
      </c>
      <c r="J70" s="16">
        <v>20000000</v>
      </c>
      <c r="K70" s="16">
        <f>SUM(H70:J70)</f>
        <v>793000000</v>
      </c>
      <c r="L70" s="16">
        <v>773000000</v>
      </c>
      <c r="M70" s="20" t="s">
        <v>92</v>
      </c>
      <c r="N70" s="20" t="s">
        <v>93</v>
      </c>
      <c r="O70" s="20"/>
      <c r="P70" s="23"/>
    </row>
    <row r="71" spans="2:16" ht="17.100000000000001" customHeight="1">
      <c r="B71" s="19">
        <v>2025</v>
      </c>
      <c r="C71" s="20">
        <v>8</v>
      </c>
      <c r="D71" s="20" t="s">
        <v>9</v>
      </c>
      <c r="E71" s="20" t="s">
        <v>94</v>
      </c>
      <c r="F71" s="20" t="s">
        <v>11</v>
      </c>
      <c r="G71" s="20" t="s">
        <v>43</v>
      </c>
      <c r="H71" s="16">
        <v>1700000000</v>
      </c>
      <c r="I71" s="16">
        <v>0</v>
      </c>
      <c r="J71" s="16">
        <v>0</v>
      </c>
      <c r="K71" s="16">
        <v>1700000000</v>
      </c>
      <c r="L71" s="16">
        <v>1700000000</v>
      </c>
      <c r="M71" s="20" t="s">
        <v>92</v>
      </c>
      <c r="N71" s="20" t="s">
        <v>95</v>
      </c>
      <c r="O71" s="20" t="s">
        <v>96</v>
      </c>
      <c r="P71" s="21"/>
    </row>
    <row r="72" spans="2:16" ht="17.100000000000001" customHeight="1">
      <c r="B72" s="13">
        <v>2025</v>
      </c>
      <c r="C72" s="14">
        <v>2</v>
      </c>
      <c r="D72" s="14" t="s">
        <v>9</v>
      </c>
      <c r="E72" s="14" t="s">
        <v>97</v>
      </c>
      <c r="F72" s="15" t="s">
        <v>34</v>
      </c>
      <c r="G72" s="14" t="s">
        <v>12</v>
      </c>
      <c r="H72" s="16">
        <v>13000000</v>
      </c>
      <c r="I72" s="16">
        <v>0</v>
      </c>
      <c r="J72" s="16">
        <v>0</v>
      </c>
      <c r="K72" s="16">
        <f t="shared" ref="K72:K87" si="0">SUM(H72:J72)</f>
        <v>13000000</v>
      </c>
      <c r="L72" s="16"/>
      <c r="M72" s="14" t="s">
        <v>98</v>
      </c>
      <c r="N72" s="14" t="s">
        <v>99</v>
      </c>
      <c r="O72" s="14"/>
      <c r="P72" s="17" t="s">
        <v>17</v>
      </c>
    </row>
    <row r="73" spans="2:16" ht="17.100000000000001" customHeight="1">
      <c r="B73" s="13">
        <v>2025</v>
      </c>
      <c r="C73" s="14">
        <v>2</v>
      </c>
      <c r="D73" s="14" t="s">
        <v>18</v>
      </c>
      <c r="E73" s="14" t="s">
        <v>100</v>
      </c>
      <c r="F73" s="14" t="s">
        <v>101</v>
      </c>
      <c r="G73" s="14" t="s">
        <v>63</v>
      </c>
      <c r="H73" s="16">
        <v>20000000</v>
      </c>
      <c r="I73" s="16">
        <v>0</v>
      </c>
      <c r="J73" s="16">
        <v>0</v>
      </c>
      <c r="K73" s="16">
        <f>SUM(H73:J73)</f>
        <v>20000000</v>
      </c>
      <c r="L73" s="16"/>
      <c r="M73" s="14" t="s">
        <v>98</v>
      </c>
      <c r="N73" s="14" t="s">
        <v>102</v>
      </c>
      <c r="O73" s="14"/>
      <c r="P73" s="17" t="s">
        <v>17</v>
      </c>
    </row>
    <row r="74" spans="2:16" ht="17.100000000000001" customHeight="1">
      <c r="B74" s="19">
        <v>2025</v>
      </c>
      <c r="C74" s="20">
        <v>3</v>
      </c>
      <c r="D74" s="20" t="s">
        <v>9</v>
      </c>
      <c r="E74" s="20" t="s">
        <v>103</v>
      </c>
      <c r="F74" s="22" t="s">
        <v>34</v>
      </c>
      <c r="G74" s="20" t="s">
        <v>43</v>
      </c>
      <c r="H74" s="16">
        <v>101770000</v>
      </c>
      <c r="I74" s="16">
        <v>48230000</v>
      </c>
      <c r="J74" s="16">
        <v>0</v>
      </c>
      <c r="K74" s="16">
        <f t="shared" si="0"/>
        <v>150000000</v>
      </c>
      <c r="L74" s="16"/>
      <c r="M74" s="20" t="s">
        <v>98</v>
      </c>
      <c r="N74" s="20" t="s">
        <v>99</v>
      </c>
      <c r="O74" s="20"/>
      <c r="P74" s="23"/>
    </row>
    <row r="75" spans="2:16" ht="17.100000000000001" customHeight="1">
      <c r="B75" s="19">
        <v>2025</v>
      </c>
      <c r="C75" s="20">
        <v>3</v>
      </c>
      <c r="D75" s="20" t="s">
        <v>18</v>
      </c>
      <c r="E75" s="20" t="s">
        <v>104</v>
      </c>
      <c r="F75" s="20" t="s">
        <v>101</v>
      </c>
      <c r="G75" s="20" t="s">
        <v>105</v>
      </c>
      <c r="H75" s="16">
        <v>80000000</v>
      </c>
      <c r="I75" s="16">
        <v>0</v>
      </c>
      <c r="J75" s="16">
        <v>0</v>
      </c>
      <c r="K75" s="16">
        <f>SUM(H75:J75)</f>
        <v>80000000</v>
      </c>
      <c r="L75" s="16"/>
      <c r="M75" s="20" t="s">
        <v>98</v>
      </c>
      <c r="N75" s="20" t="s">
        <v>102</v>
      </c>
      <c r="O75" s="20"/>
      <c r="P75" s="23"/>
    </row>
    <row r="76" spans="2:16" ht="17.100000000000001" customHeight="1">
      <c r="B76" s="19">
        <v>2025</v>
      </c>
      <c r="C76" s="20">
        <v>4</v>
      </c>
      <c r="D76" s="20" t="s">
        <v>9</v>
      </c>
      <c r="E76" s="20" t="s">
        <v>106</v>
      </c>
      <c r="F76" s="22" t="s">
        <v>34</v>
      </c>
      <c r="G76" s="20" t="s">
        <v>43</v>
      </c>
      <c r="H76" s="16">
        <v>95000000</v>
      </c>
      <c r="I76" s="16">
        <v>0</v>
      </c>
      <c r="J76" s="16">
        <v>0</v>
      </c>
      <c r="K76" s="16">
        <f t="shared" si="0"/>
        <v>95000000</v>
      </c>
      <c r="L76" s="16"/>
      <c r="M76" s="20" t="s">
        <v>98</v>
      </c>
      <c r="N76" s="20" t="s">
        <v>99</v>
      </c>
      <c r="O76" s="20"/>
      <c r="P76" s="23"/>
    </row>
    <row r="77" spans="2:16" ht="17.100000000000001" customHeight="1">
      <c r="B77" s="13">
        <v>2025</v>
      </c>
      <c r="C77" s="14">
        <v>4</v>
      </c>
      <c r="D77" s="14" t="s">
        <v>18</v>
      </c>
      <c r="E77" s="14" t="s">
        <v>107</v>
      </c>
      <c r="F77" s="14" t="s">
        <v>34</v>
      </c>
      <c r="G77" s="14" t="s">
        <v>12</v>
      </c>
      <c r="H77" s="16">
        <v>22000000</v>
      </c>
      <c r="I77" s="16">
        <v>0</v>
      </c>
      <c r="J77" s="16">
        <v>0</v>
      </c>
      <c r="K77" s="16">
        <f t="shared" si="0"/>
        <v>22000000</v>
      </c>
      <c r="L77" s="16"/>
      <c r="M77" s="14" t="s">
        <v>98</v>
      </c>
      <c r="N77" s="14" t="s">
        <v>99</v>
      </c>
      <c r="O77" s="14"/>
      <c r="P77" s="17" t="s">
        <v>17</v>
      </c>
    </row>
    <row r="78" spans="2:16" ht="17.100000000000001" customHeight="1">
      <c r="B78" s="19">
        <v>2025</v>
      </c>
      <c r="C78" s="20">
        <v>4</v>
      </c>
      <c r="D78" s="20" t="s">
        <v>18</v>
      </c>
      <c r="E78" s="20" t="s">
        <v>108</v>
      </c>
      <c r="F78" s="20" t="s">
        <v>34</v>
      </c>
      <c r="G78" s="20" t="s">
        <v>43</v>
      </c>
      <c r="H78" s="16">
        <v>48000000</v>
      </c>
      <c r="I78" s="16">
        <v>0</v>
      </c>
      <c r="J78" s="16">
        <v>0</v>
      </c>
      <c r="K78" s="16">
        <f t="shared" si="0"/>
        <v>48000000</v>
      </c>
      <c r="L78" s="16"/>
      <c r="M78" s="20" t="s">
        <v>98</v>
      </c>
      <c r="N78" s="20" t="s">
        <v>99</v>
      </c>
      <c r="O78" s="20"/>
      <c r="P78" s="23"/>
    </row>
    <row r="79" spans="2:16" ht="17.100000000000001" customHeight="1">
      <c r="B79" s="19">
        <v>2025</v>
      </c>
      <c r="C79" s="20">
        <v>4</v>
      </c>
      <c r="D79" s="20" t="s">
        <v>18</v>
      </c>
      <c r="E79" s="20" t="s">
        <v>109</v>
      </c>
      <c r="F79" s="20" t="s">
        <v>11</v>
      </c>
      <c r="G79" s="20" t="s">
        <v>43</v>
      </c>
      <c r="H79" s="16">
        <v>126000000</v>
      </c>
      <c r="I79" s="16">
        <v>0</v>
      </c>
      <c r="J79" s="16">
        <v>0</v>
      </c>
      <c r="K79" s="16">
        <f t="shared" si="0"/>
        <v>126000000</v>
      </c>
      <c r="L79" s="16"/>
      <c r="M79" s="20" t="s">
        <v>98</v>
      </c>
      <c r="N79" s="20" t="s">
        <v>99</v>
      </c>
      <c r="O79" s="20"/>
      <c r="P79" s="23"/>
    </row>
    <row r="80" spans="2:16" ht="17.100000000000001" customHeight="1">
      <c r="B80" s="19">
        <v>2025</v>
      </c>
      <c r="C80" s="20">
        <v>4</v>
      </c>
      <c r="D80" s="20" t="s">
        <v>18</v>
      </c>
      <c r="E80" s="20" t="s">
        <v>110</v>
      </c>
      <c r="F80" s="20" t="s">
        <v>101</v>
      </c>
      <c r="G80" s="20" t="s">
        <v>105</v>
      </c>
      <c r="H80" s="16">
        <v>100000000</v>
      </c>
      <c r="I80" s="16">
        <v>0</v>
      </c>
      <c r="J80" s="16">
        <v>0</v>
      </c>
      <c r="K80" s="16">
        <f>SUM(H80:J80)</f>
        <v>100000000</v>
      </c>
      <c r="L80" s="16"/>
      <c r="M80" s="20" t="s">
        <v>98</v>
      </c>
      <c r="N80" s="20" t="s">
        <v>102</v>
      </c>
      <c r="O80" s="20"/>
      <c r="P80" s="23"/>
    </row>
    <row r="81" spans="2:16" ht="17.100000000000001" customHeight="1">
      <c r="B81" s="19">
        <v>2025</v>
      </c>
      <c r="C81" s="20">
        <v>5</v>
      </c>
      <c r="D81" s="20" t="s">
        <v>18</v>
      </c>
      <c r="E81" s="20" t="s">
        <v>111</v>
      </c>
      <c r="F81" s="20" t="s">
        <v>34</v>
      </c>
      <c r="G81" s="20" t="s">
        <v>43</v>
      </c>
      <c r="H81" s="16">
        <v>45000000</v>
      </c>
      <c r="I81" s="16">
        <v>0</v>
      </c>
      <c r="J81" s="16">
        <v>0</v>
      </c>
      <c r="K81" s="16">
        <f t="shared" si="0"/>
        <v>45000000</v>
      </c>
      <c r="L81" s="16"/>
      <c r="M81" s="20" t="s">
        <v>98</v>
      </c>
      <c r="N81" s="20" t="s">
        <v>99</v>
      </c>
      <c r="O81" s="20"/>
      <c r="P81" s="21"/>
    </row>
    <row r="82" spans="2:16" ht="17.100000000000001" customHeight="1">
      <c r="B82" s="19">
        <v>2025</v>
      </c>
      <c r="C82" s="20">
        <v>5</v>
      </c>
      <c r="D82" s="20" t="s">
        <v>18</v>
      </c>
      <c r="E82" s="20" t="s">
        <v>112</v>
      </c>
      <c r="F82" s="20" t="s">
        <v>34</v>
      </c>
      <c r="G82" s="20" t="s">
        <v>43</v>
      </c>
      <c r="H82" s="16">
        <v>108000000</v>
      </c>
      <c r="I82" s="16">
        <v>0</v>
      </c>
      <c r="J82" s="16">
        <v>0</v>
      </c>
      <c r="K82" s="16">
        <f t="shared" si="0"/>
        <v>108000000</v>
      </c>
      <c r="L82" s="16"/>
      <c r="M82" s="20" t="s">
        <v>98</v>
      </c>
      <c r="N82" s="20" t="s">
        <v>99</v>
      </c>
      <c r="O82" s="20"/>
      <c r="P82" s="21"/>
    </row>
    <row r="83" spans="2:16" ht="17.100000000000001" customHeight="1">
      <c r="B83" s="19">
        <v>2025</v>
      </c>
      <c r="C83" s="20">
        <v>5</v>
      </c>
      <c r="D83" s="20" t="s">
        <v>18</v>
      </c>
      <c r="E83" s="20" t="s">
        <v>113</v>
      </c>
      <c r="F83" s="20" t="s">
        <v>34</v>
      </c>
      <c r="G83" s="20" t="s">
        <v>43</v>
      </c>
      <c r="H83" s="16">
        <v>90000000</v>
      </c>
      <c r="I83" s="16">
        <v>0</v>
      </c>
      <c r="J83" s="16">
        <v>0</v>
      </c>
      <c r="K83" s="16">
        <f t="shared" si="0"/>
        <v>90000000</v>
      </c>
      <c r="L83" s="16"/>
      <c r="M83" s="20" t="s">
        <v>98</v>
      </c>
      <c r="N83" s="20" t="s">
        <v>114</v>
      </c>
      <c r="O83" s="20"/>
      <c r="P83" s="21"/>
    </row>
    <row r="84" spans="2:16" ht="17.100000000000001" customHeight="1">
      <c r="B84" s="19">
        <v>2025</v>
      </c>
      <c r="C84" s="20">
        <v>5</v>
      </c>
      <c r="D84" s="20" t="s">
        <v>18</v>
      </c>
      <c r="E84" s="20" t="s">
        <v>115</v>
      </c>
      <c r="F84" s="20" t="s">
        <v>34</v>
      </c>
      <c r="G84" s="20" t="s">
        <v>43</v>
      </c>
      <c r="H84" s="16">
        <v>133220000</v>
      </c>
      <c r="I84" s="16">
        <v>0</v>
      </c>
      <c r="J84" s="16">
        <v>0</v>
      </c>
      <c r="K84" s="16">
        <f t="shared" si="0"/>
        <v>133220000</v>
      </c>
      <c r="L84" s="16"/>
      <c r="M84" s="20" t="s">
        <v>98</v>
      </c>
      <c r="N84" s="20" t="s">
        <v>116</v>
      </c>
      <c r="O84" s="20"/>
      <c r="P84" s="21"/>
    </row>
    <row r="85" spans="2:16" ht="17.100000000000001" customHeight="1">
      <c r="B85" s="19">
        <v>2025</v>
      </c>
      <c r="C85" s="20">
        <v>5</v>
      </c>
      <c r="D85" s="20" t="s">
        <v>18</v>
      </c>
      <c r="E85" s="20" t="s">
        <v>117</v>
      </c>
      <c r="F85" s="20" t="s">
        <v>34</v>
      </c>
      <c r="G85" s="20" t="s">
        <v>43</v>
      </c>
      <c r="H85" s="16">
        <v>72000000</v>
      </c>
      <c r="I85" s="16">
        <v>0</v>
      </c>
      <c r="J85" s="16">
        <v>0</v>
      </c>
      <c r="K85" s="16">
        <f t="shared" si="0"/>
        <v>72000000</v>
      </c>
      <c r="L85" s="16"/>
      <c r="M85" s="20" t="s">
        <v>98</v>
      </c>
      <c r="N85" s="20" t="s">
        <v>118</v>
      </c>
      <c r="O85" s="20"/>
      <c r="P85" s="21"/>
    </row>
    <row r="86" spans="2:16" ht="17.100000000000001" customHeight="1">
      <c r="B86" s="19">
        <v>2025</v>
      </c>
      <c r="C86" s="20">
        <v>5</v>
      </c>
      <c r="D86" s="20" t="s">
        <v>18</v>
      </c>
      <c r="E86" s="20" t="s">
        <v>119</v>
      </c>
      <c r="F86" s="20" t="s">
        <v>34</v>
      </c>
      <c r="G86" s="20" t="s">
        <v>43</v>
      </c>
      <c r="H86" s="16">
        <v>58500000</v>
      </c>
      <c r="I86" s="16">
        <v>0</v>
      </c>
      <c r="J86" s="16">
        <v>0</v>
      </c>
      <c r="K86" s="16">
        <f t="shared" si="0"/>
        <v>58500000</v>
      </c>
      <c r="L86" s="16"/>
      <c r="M86" s="20" t="s">
        <v>98</v>
      </c>
      <c r="N86" s="20" t="s">
        <v>120</v>
      </c>
      <c r="O86" s="20"/>
      <c r="P86" s="21"/>
    </row>
    <row r="87" spans="2:16" ht="17.100000000000001" customHeight="1">
      <c r="B87" s="13">
        <v>2025</v>
      </c>
      <c r="C87" s="14">
        <v>6</v>
      </c>
      <c r="D87" s="14" t="s">
        <v>18</v>
      </c>
      <c r="E87" s="14" t="s">
        <v>121</v>
      </c>
      <c r="F87" s="14" t="s">
        <v>34</v>
      </c>
      <c r="G87" s="14" t="s">
        <v>12</v>
      </c>
      <c r="H87" s="16">
        <v>18000000</v>
      </c>
      <c r="I87" s="16">
        <v>0</v>
      </c>
      <c r="J87" s="16">
        <v>0</v>
      </c>
      <c r="K87" s="16">
        <f t="shared" si="0"/>
        <v>18000000</v>
      </c>
      <c r="L87" s="16"/>
      <c r="M87" s="14" t="s">
        <v>98</v>
      </c>
      <c r="N87" s="14" t="s">
        <v>99</v>
      </c>
      <c r="O87" s="14"/>
      <c r="P87" s="17" t="s">
        <v>17</v>
      </c>
    </row>
    <row r="88" spans="2:16" ht="17.100000000000001" customHeight="1">
      <c r="B88" s="19">
        <v>2025</v>
      </c>
      <c r="C88" s="20">
        <v>3</v>
      </c>
      <c r="D88" s="20" t="s">
        <v>122</v>
      </c>
      <c r="E88" s="20" t="s">
        <v>123</v>
      </c>
      <c r="F88" s="22" t="s">
        <v>42</v>
      </c>
      <c r="G88" s="20" t="s">
        <v>43</v>
      </c>
      <c r="H88" s="16">
        <v>1230000000</v>
      </c>
      <c r="I88" s="16">
        <v>0</v>
      </c>
      <c r="J88" s="16">
        <v>0</v>
      </c>
      <c r="K88" s="16">
        <v>1230000000</v>
      </c>
      <c r="L88" s="16"/>
      <c r="M88" s="20" t="s">
        <v>124</v>
      </c>
      <c r="N88" s="20" t="s">
        <v>125</v>
      </c>
      <c r="O88" s="29" t="s">
        <v>126</v>
      </c>
      <c r="P88" s="23"/>
    </row>
    <row r="89" spans="2:16" ht="17.100000000000001" customHeight="1">
      <c r="B89" s="19">
        <v>2025</v>
      </c>
      <c r="C89" s="20">
        <v>3</v>
      </c>
      <c r="D89" s="20" t="s">
        <v>127</v>
      </c>
      <c r="E89" s="20" t="s">
        <v>123</v>
      </c>
      <c r="F89" s="20" t="s">
        <v>42</v>
      </c>
      <c r="G89" s="20" t="s">
        <v>43</v>
      </c>
      <c r="H89" s="16">
        <v>1230000000</v>
      </c>
      <c r="I89" s="16"/>
      <c r="J89" s="16"/>
      <c r="K89" s="16">
        <v>1230000000</v>
      </c>
      <c r="L89" s="16"/>
      <c r="M89" s="20" t="s">
        <v>124</v>
      </c>
      <c r="N89" s="20" t="s">
        <v>125</v>
      </c>
      <c r="O89" s="30" t="s">
        <v>128</v>
      </c>
      <c r="P89" s="23"/>
    </row>
    <row r="90" spans="2:16" ht="17.100000000000001" customHeight="1">
      <c r="B90" s="19">
        <v>2025</v>
      </c>
      <c r="C90" s="20">
        <v>6</v>
      </c>
      <c r="D90" s="20" t="s">
        <v>18</v>
      </c>
      <c r="E90" s="20" t="s">
        <v>129</v>
      </c>
      <c r="F90" s="20" t="s">
        <v>130</v>
      </c>
      <c r="G90" s="20" t="s">
        <v>39</v>
      </c>
      <c r="H90" s="16">
        <v>40000000</v>
      </c>
      <c r="I90" s="16">
        <v>60000000</v>
      </c>
      <c r="J90" s="16"/>
      <c r="K90" s="16">
        <f t="shared" ref="K90:K99" si="1">SUM(H90:J90)</f>
        <v>100000000</v>
      </c>
      <c r="L90" s="16"/>
      <c r="M90" s="20" t="s">
        <v>124</v>
      </c>
      <c r="N90" s="20" t="s">
        <v>131</v>
      </c>
      <c r="O90" s="20"/>
      <c r="P90" s="23"/>
    </row>
    <row r="91" spans="2:16" ht="17.100000000000001" customHeight="1">
      <c r="B91" s="19">
        <v>2025</v>
      </c>
      <c r="C91" s="20">
        <v>6</v>
      </c>
      <c r="D91" s="20" t="s">
        <v>18</v>
      </c>
      <c r="E91" s="20" t="s">
        <v>129</v>
      </c>
      <c r="F91" s="20" t="s">
        <v>132</v>
      </c>
      <c r="G91" s="20" t="s">
        <v>39</v>
      </c>
      <c r="H91" s="16">
        <v>65000000</v>
      </c>
      <c r="I91" s="16"/>
      <c r="J91" s="16">
        <v>200000000</v>
      </c>
      <c r="K91" s="16">
        <f t="shared" si="1"/>
        <v>265000000</v>
      </c>
      <c r="L91" s="16"/>
      <c r="M91" s="20" t="s">
        <v>124</v>
      </c>
      <c r="N91" s="20" t="s">
        <v>131</v>
      </c>
      <c r="O91" s="20"/>
      <c r="P91" s="23"/>
    </row>
    <row r="92" spans="2:16" ht="17.100000000000001" customHeight="1">
      <c r="B92" s="19">
        <v>2025</v>
      </c>
      <c r="C92" s="20">
        <v>3</v>
      </c>
      <c r="D92" s="20" t="s">
        <v>9</v>
      </c>
      <c r="E92" s="20" t="s">
        <v>133</v>
      </c>
      <c r="F92" s="20" t="s">
        <v>132</v>
      </c>
      <c r="G92" s="20" t="s">
        <v>39</v>
      </c>
      <c r="H92" s="16">
        <v>32000000</v>
      </c>
      <c r="I92" s="16"/>
      <c r="J92" s="16"/>
      <c r="K92" s="16">
        <f t="shared" si="1"/>
        <v>32000000</v>
      </c>
      <c r="L92" s="16"/>
      <c r="M92" s="20" t="s">
        <v>124</v>
      </c>
      <c r="N92" s="20" t="s">
        <v>131</v>
      </c>
      <c r="O92" s="20"/>
      <c r="P92" s="23" t="s">
        <v>66</v>
      </c>
    </row>
    <row r="93" spans="2:16" ht="17.100000000000001" customHeight="1">
      <c r="B93" s="19">
        <v>2025</v>
      </c>
      <c r="C93" s="20">
        <v>5</v>
      </c>
      <c r="D93" s="20" t="s">
        <v>9</v>
      </c>
      <c r="E93" s="20" t="s">
        <v>134</v>
      </c>
      <c r="F93" s="20" t="s">
        <v>130</v>
      </c>
      <c r="G93" s="20" t="s">
        <v>39</v>
      </c>
      <c r="H93" s="16">
        <v>50000000</v>
      </c>
      <c r="I93" s="16"/>
      <c r="J93" s="16"/>
      <c r="K93" s="16">
        <f t="shared" si="1"/>
        <v>50000000</v>
      </c>
      <c r="L93" s="16"/>
      <c r="M93" s="20" t="s">
        <v>124</v>
      </c>
      <c r="N93" s="20" t="s">
        <v>131</v>
      </c>
      <c r="O93" s="20"/>
      <c r="P93" s="23" t="s">
        <v>66</v>
      </c>
    </row>
    <row r="94" spans="2:16" ht="17.100000000000001" customHeight="1">
      <c r="B94" s="19">
        <v>2025</v>
      </c>
      <c r="C94" s="20">
        <v>3</v>
      </c>
      <c r="D94" s="20" t="s">
        <v>18</v>
      </c>
      <c r="E94" s="20" t="s">
        <v>135</v>
      </c>
      <c r="F94" s="20" t="s">
        <v>136</v>
      </c>
      <c r="G94" s="20" t="s">
        <v>52</v>
      </c>
      <c r="H94" s="16">
        <v>44400000</v>
      </c>
      <c r="I94" s="16"/>
      <c r="J94" s="16"/>
      <c r="K94" s="16">
        <f t="shared" si="1"/>
        <v>44400000</v>
      </c>
      <c r="L94" s="16"/>
      <c r="M94" s="20" t="s">
        <v>124</v>
      </c>
      <c r="N94" s="20" t="s">
        <v>137</v>
      </c>
      <c r="O94" s="20"/>
      <c r="P94" s="23"/>
    </row>
    <row r="95" spans="2:16" ht="17.100000000000001" customHeight="1">
      <c r="B95" s="19">
        <v>2025</v>
      </c>
      <c r="C95" s="20">
        <v>6</v>
      </c>
      <c r="D95" s="20" t="s">
        <v>18</v>
      </c>
      <c r="E95" s="20" t="s">
        <v>138</v>
      </c>
      <c r="F95" s="20" t="s">
        <v>130</v>
      </c>
      <c r="G95" s="20" t="s">
        <v>52</v>
      </c>
      <c r="H95" s="16">
        <v>50000000</v>
      </c>
      <c r="I95" s="16">
        <v>120000000</v>
      </c>
      <c r="J95" s="16"/>
      <c r="K95" s="16">
        <f t="shared" si="1"/>
        <v>170000000</v>
      </c>
      <c r="L95" s="16"/>
      <c r="M95" s="20" t="s">
        <v>124</v>
      </c>
      <c r="N95" s="20" t="s">
        <v>137</v>
      </c>
      <c r="O95" s="20"/>
      <c r="P95" s="23"/>
    </row>
    <row r="96" spans="2:16" ht="17.100000000000001" customHeight="1">
      <c r="B96" s="19">
        <v>2025</v>
      </c>
      <c r="C96" s="20">
        <v>6</v>
      </c>
      <c r="D96" s="20" t="s">
        <v>18</v>
      </c>
      <c r="E96" s="20" t="s">
        <v>138</v>
      </c>
      <c r="F96" s="20" t="s">
        <v>132</v>
      </c>
      <c r="G96" s="20" t="s">
        <v>52</v>
      </c>
      <c r="H96" s="16">
        <v>100000000</v>
      </c>
      <c r="I96" s="16">
        <v>50000000</v>
      </c>
      <c r="J96" s="16"/>
      <c r="K96" s="16">
        <f t="shared" si="1"/>
        <v>150000000</v>
      </c>
      <c r="L96" s="16"/>
      <c r="M96" s="20" t="s">
        <v>124</v>
      </c>
      <c r="N96" s="20" t="s">
        <v>137</v>
      </c>
      <c r="O96" s="20"/>
      <c r="P96" s="23"/>
    </row>
    <row r="97" spans="2:16" ht="17.100000000000001" customHeight="1">
      <c r="B97" s="19">
        <v>2025</v>
      </c>
      <c r="C97" s="20">
        <v>1</v>
      </c>
      <c r="D97" s="20" t="s">
        <v>18</v>
      </c>
      <c r="E97" s="20" t="s">
        <v>139</v>
      </c>
      <c r="F97" s="20" t="s">
        <v>130</v>
      </c>
      <c r="G97" s="20" t="s">
        <v>52</v>
      </c>
      <c r="H97" s="16">
        <v>130000000</v>
      </c>
      <c r="I97" s="16">
        <v>60000000</v>
      </c>
      <c r="J97" s="16"/>
      <c r="K97" s="16">
        <f t="shared" si="1"/>
        <v>190000000</v>
      </c>
      <c r="L97" s="16"/>
      <c r="M97" s="20" t="s">
        <v>124</v>
      </c>
      <c r="N97" s="20" t="s">
        <v>137</v>
      </c>
      <c r="O97" s="20"/>
      <c r="P97" s="23"/>
    </row>
    <row r="98" spans="2:16" ht="17.100000000000001" customHeight="1">
      <c r="B98" s="19">
        <v>2025</v>
      </c>
      <c r="C98" s="20">
        <v>3</v>
      </c>
      <c r="D98" s="20" t="s">
        <v>18</v>
      </c>
      <c r="E98" s="20" t="s">
        <v>140</v>
      </c>
      <c r="F98" s="20" t="s">
        <v>130</v>
      </c>
      <c r="G98" s="20" t="s">
        <v>52</v>
      </c>
      <c r="H98" s="16">
        <v>90000000</v>
      </c>
      <c r="I98" s="16"/>
      <c r="J98" s="16"/>
      <c r="K98" s="16">
        <f t="shared" si="1"/>
        <v>90000000</v>
      </c>
      <c r="L98" s="16"/>
      <c r="M98" s="20" t="s">
        <v>124</v>
      </c>
      <c r="N98" s="20" t="s">
        <v>137</v>
      </c>
      <c r="O98" s="20"/>
      <c r="P98" s="23"/>
    </row>
    <row r="99" spans="2:16" ht="17.100000000000001" customHeight="1">
      <c r="B99" s="19">
        <v>2025</v>
      </c>
      <c r="C99" s="20">
        <v>3</v>
      </c>
      <c r="D99" s="20" t="s">
        <v>18</v>
      </c>
      <c r="E99" s="20" t="s">
        <v>141</v>
      </c>
      <c r="F99" s="20" t="s">
        <v>130</v>
      </c>
      <c r="G99" s="20" t="s">
        <v>52</v>
      </c>
      <c r="H99" s="16">
        <v>252500000</v>
      </c>
      <c r="I99" s="16"/>
      <c r="J99" s="16"/>
      <c r="K99" s="16">
        <f t="shared" si="1"/>
        <v>252500000</v>
      </c>
      <c r="L99" s="16"/>
      <c r="M99" s="20" t="s">
        <v>124</v>
      </c>
      <c r="N99" s="20" t="s">
        <v>137</v>
      </c>
      <c r="O99" s="20"/>
      <c r="P99" s="23"/>
    </row>
    <row r="100" spans="2:16" ht="17.100000000000001" customHeight="1">
      <c r="B100" s="19">
        <v>2025</v>
      </c>
      <c r="C100" s="20">
        <v>3</v>
      </c>
      <c r="D100" s="20" t="s">
        <v>18</v>
      </c>
      <c r="E100" s="20" t="s">
        <v>142</v>
      </c>
      <c r="F100" s="15" t="s">
        <v>136</v>
      </c>
      <c r="G100" s="20" t="s">
        <v>105</v>
      </c>
      <c r="H100" s="16">
        <v>20000000</v>
      </c>
      <c r="I100" s="16"/>
      <c r="J100" s="16"/>
      <c r="K100" s="16">
        <v>20000000</v>
      </c>
      <c r="L100" s="16"/>
      <c r="M100" s="20" t="s">
        <v>124</v>
      </c>
      <c r="N100" s="20" t="s">
        <v>143</v>
      </c>
      <c r="O100" s="20"/>
      <c r="P100" s="23"/>
    </row>
    <row r="101" spans="2:16" ht="17.100000000000001" customHeight="1">
      <c r="B101" s="19">
        <v>2025</v>
      </c>
      <c r="C101" s="20">
        <v>5</v>
      </c>
      <c r="D101" s="20" t="s">
        <v>18</v>
      </c>
      <c r="E101" s="20" t="s">
        <v>144</v>
      </c>
      <c r="F101" s="20" t="s">
        <v>30</v>
      </c>
      <c r="G101" s="20" t="s">
        <v>43</v>
      </c>
      <c r="H101" s="16">
        <v>20000000</v>
      </c>
      <c r="I101" s="16"/>
      <c r="J101" s="16"/>
      <c r="K101" s="16">
        <f t="shared" ref="K101:K110" si="2">SUM(H101:J101)</f>
        <v>20000000</v>
      </c>
      <c r="L101" s="16"/>
      <c r="M101" s="20" t="s">
        <v>124</v>
      </c>
      <c r="N101" s="20" t="s">
        <v>143</v>
      </c>
      <c r="O101" s="20"/>
      <c r="P101" s="21"/>
    </row>
    <row r="102" spans="2:16" ht="17.100000000000001" customHeight="1">
      <c r="B102" s="19">
        <v>2025</v>
      </c>
      <c r="C102" s="20">
        <v>5</v>
      </c>
      <c r="D102" s="20" t="s">
        <v>18</v>
      </c>
      <c r="E102" s="20" t="s">
        <v>145</v>
      </c>
      <c r="F102" s="20" t="s">
        <v>30</v>
      </c>
      <c r="G102" s="20" t="s">
        <v>43</v>
      </c>
      <c r="H102" s="16">
        <v>20000000</v>
      </c>
      <c r="I102" s="16"/>
      <c r="J102" s="16"/>
      <c r="K102" s="16">
        <f t="shared" si="2"/>
        <v>20000000</v>
      </c>
      <c r="L102" s="16"/>
      <c r="M102" s="20" t="s">
        <v>124</v>
      </c>
      <c r="N102" s="20" t="s">
        <v>143</v>
      </c>
      <c r="O102" s="20"/>
      <c r="P102" s="23"/>
    </row>
    <row r="103" spans="2:16" ht="17.100000000000001" customHeight="1">
      <c r="B103" s="19">
        <v>2025</v>
      </c>
      <c r="C103" s="20">
        <v>6</v>
      </c>
      <c r="D103" s="20" t="s">
        <v>9</v>
      </c>
      <c r="E103" s="20" t="s">
        <v>146</v>
      </c>
      <c r="F103" s="20" t="s">
        <v>30</v>
      </c>
      <c r="G103" s="20" t="s">
        <v>43</v>
      </c>
      <c r="H103" s="16">
        <v>750000000</v>
      </c>
      <c r="I103" s="16"/>
      <c r="J103" s="16"/>
      <c r="K103" s="16">
        <f t="shared" si="2"/>
        <v>750000000</v>
      </c>
      <c r="L103" s="16"/>
      <c r="M103" s="20" t="s">
        <v>124</v>
      </c>
      <c r="N103" s="20" t="s">
        <v>143</v>
      </c>
      <c r="O103" s="20"/>
      <c r="P103" s="23"/>
    </row>
    <row r="104" spans="2:16" ht="17.100000000000001" customHeight="1">
      <c r="B104" s="19">
        <v>2025</v>
      </c>
      <c r="C104" s="20">
        <v>5</v>
      </c>
      <c r="D104" s="20" t="s">
        <v>9</v>
      </c>
      <c r="E104" s="20" t="s">
        <v>147</v>
      </c>
      <c r="F104" s="20" t="s">
        <v>42</v>
      </c>
      <c r="G104" s="20" t="s">
        <v>43</v>
      </c>
      <c r="H104" s="16">
        <v>300000000</v>
      </c>
      <c r="I104" s="16"/>
      <c r="J104" s="16"/>
      <c r="K104" s="16">
        <f t="shared" si="2"/>
        <v>300000000</v>
      </c>
      <c r="L104" s="16"/>
      <c r="M104" s="20" t="s">
        <v>124</v>
      </c>
      <c r="N104" s="20" t="s">
        <v>148</v>
      </c>
      <c r="O104" s="20"/>
      <c r="P104" s="23"/>
    </row>
    <row r="105" spans="2:16" ht="17.100000000000001" customHeight="1">
      <c r="B105" s="19">
        <v>2025</v>
      </c>
      <c r="C105" s="20">
        <v>3</v>
      </c>
      <c r="D105" s="20" t="s">
        <v>9</v>
      </c>
      <c r="E105" s="20" t="s">
        <v>149</v>
      </c>
      <c r="F105" s="20" t="s">
        <v>11</v>
      </c>
      <c r="G105" s="20" t="s">
        <v>43</v>
      </c>
      <c r="H105" s="16">
        <v>50000000</v>
      </c>
      <c r="I105" s="16"/>
      <c r="J105" s="16"/>
      <c r="K105" s="16">
        <f t="shared" si="2"/>
        <v>50000000</v>
      </c>
      <c r="L105" s="16"/>
      <c r="M105" s="20" t="s">
        <v>124</v>
      </c>
      <c r="N105" s="20" t="s">
        <v>150</v>
      </c>
      <c r="O105" s="20"/>
      <c r="P105" s="23"/>
    </row>
    <row r="106" spans="2:16" ht="17.100000000000001" customHeight="1">
      <c r="B106" s="19">
        <v>2025</v>
      </c>
      <c r="C106" s="20">
        <v>4</v>
      </c>
      <c r="D106" s="20" t="s">
        <v>9</v>
      </c>
      <c r="E106" s="20" t="s">
        <v>151</v>
      </c>
      <c r="F106" s="22" t="s">
        <v>30</v>
      </c>
      <c r="G106" s="20" t="s">
        <v>43</v>
      </c>
      <c r="H106" s="16">
        <v>20000000</v>
      </c>
      <c r="I106" s="16"/>
      <c r="J106" s="16"/>
      <c r="K106" s="16">
        <f t="shared" si="2"/>
        <v>20000000</v>
      </c>
      <c r="L106" s="16"/>
      <c r="M106" s="20" t="s">
        <v>124</v>
      </c>
      <c r="N106" s="20" t="s">
        <v>152</v>
      </c>
      <c r="O106" s="20"/>
      <c r="P106" s="23"/>
    </row>
    <row r="107" spans="2:16" ht="17.100000000000001" customHeight="1">
      <c r="B107" s="19">
        <v>2025</v>
      </c>
      <c r="C107" s="20">
        <v>3</v>
      </c>
      <c r="D107" s="20" t="s">
        <v>18</v>
      </c>
      <c r="E107" s="20" t="s">
        <v>153</v>
      </c>
      <c r="F107" s="20" t="s">
        <v>42</v>
      </c>
      <c r="G107" s="20" t="s">
        <v>43</v>
      </c>
      <c r="H107" s="16">
        <v>2900000000</v>
      </c>
      <c r="I107" s="16"/>
      <c r="J107" s="16"/>
      <c r="K107" s="16">
        <f t="shared" si="2"/>
        <v>2900000000</v>
      </c>
      <c r="L107" s="16"/>
      <c r="M107" s="20" t="s">
        <v>124</v>
      </c>
      <c r="N107" s="20" t="s">
        <v>152</v>
      </c>
      <c r="O107" s="20"/>
      <c r="P107" s="23"/>
    </row>
    <row r="108" spans="2:16" ht="17.100000000000001" customHeight="1">
      <c r="B108" s="19">
        <v>2025</v>
      </c>
      <c r="C108" s="20">
        <v>4</v>
      </c>
      <c r="D108" s="20" t="s">
        <v>18</v>
      </c>
      <c r="E108" s="20" t="s">
        <v>154</v>
      </c>
      <c r="F108" s="20" t="s">
        <v>42</v>
      </c>
      <c r="G108" s="20" t="s">
        <v>43</v>
      </c>
      <c r="H108" s="16">
        <v>65000000</v>
      </c>
      <c r="I108" s="16"/>
      <c r="J108" s="16"/>
      <c r="K108" s="16">
        <f t="shared" si="2"/>
        <v>65000000</v>
      </c>
      <c r="L108" s="16"/>
      <c r="M108" s="20" t="s">
        <v>124</v>
      </c>
      <c r="N108" s="20" t="s">
        <v>152</v>
      </c>
      <c r="O108" s="20"/>
      <c r="P108" s="23"/>
    </row>
    <row r="109" spans="2:16" ht="17.100000000000001" customHeight="1">
      <c r="B109" s="19">
        <v>2025</v>
      </c>
      <c r="C109" s="20">
        <v>1</v>
      </c>
      <c r="D109" s="20" t="s">
        <v>9</v>
      </c>
      <c r="E109" s="20" t="s">
        <v>155</v>
      </c>
      <c r="F109" s="20" t="s">
        <v>30</v>
      </c>
      <c r="G109" s="20" t="s">
        <v>43</v>
      </c>
      <c r="H109" s="16">
        <v>12000000</v>
      </c>
      <c r="I109" s="16"/>
      <c r="J109" s="16"/>
      <c r="K109" s="16">
        <f t="shared" si="2"/>
        <v>12000000</v>
      </c>
      <c r="L109" s="16"/>
      <c r="M109" s="20" t="s">
        <v>124</v>
      </c>
      <c r="N109" s="20" t="s">
        <v>152</v>
      </c>
      <c r="O109" s="20"/>
      <c r="P109" s="23"/>
    </row>
    <row r="110" spans="2:16" ht="17.100000000000001" customHeight="1">
      <c r="B110" s="19">
        <v>2025</v>
      </c>
      <c r="C110" s="20">
        <v>5</v>
      </c>
      <c r="D110" s="20" t="s">
        <v>9</v>
      </c>
      <c r="E110" s="20" t="s">
        <v>156</v>
      </c>
      <c r="F110" s="20" t="s">
        <v>11</v>
      </c>
      <c r="G110" s="20" t="s">
        <v>43</v>
      </c>
      <c r="H110" s="16">
        <v>70000000</v>
      </c>
      <c r="I110" s="16"/>
      <c r="J110" s="16"/>
      <c r="K110" s="16">
        <f t="shared" si="2"/>
        <v>70000000</v>
      </c>
      <c r="L110" s="16"/>
      <c r="M110" s="20" t="s">
        <v>124</v>
      </c>
      <c r="N110" s="20" t="s">
        <v>152</v>
      </c>
      <c r="O110" s="20"/>
      <c r="P110" s="23"/>
    </row>
    <row r="111" spans="2:16" ht="17.100000000000001" customHeight="1">
      <c r="B111" s="19">
        <v>2025</v>
      </c>
      <c r="C111" s="20">
        <v>3</v>
      </c>
      <c r="D111" s="20" t="s">
        <v>9</v>
      </c>
      <c r="E111" s="20" t="s">
        <v>157</v>
      </c>
      <c r="F111" s="22" t="s">
        <v>11</v>
      </c>
      <c r="G111" s="20" t="s">
        <v>43</v>
      </c>
      <c r="H111" s="16">
        <v>4060000000</v>
      </c>
      <c r="I111" s="16"/>
      <c r="J111" s="16"/>
      <c r="K111" s="16">
        <f t="shared" ref="K111:K116" si="3">SUM(H111:J111)</f>
        <v>4060000000</v>
      </c>
      <c r="L111" s="16"/>
      <c r="M111" s="20" t="s">
        <v>158</v>
      </c>
      <c r="N111" s="20" t="s">
        <v>159</v>
      </c>
      <c r="O111" s="20"/>
      <c r="P111" s="23"/>
    </row>
    <row r="112" spans="2:16" ht="17.100000000000001" customHeight="1">
      <c r="B112" s="19">
        <v>2025</v>
      </c>
      <c r="C112" s="20">
        <v>3</v>
      </c>
      <c r="D112" s="20" t="s">
        <v>18</v>
      </c>
      <c r="E112" s="20" t="s">
        <v>157</v>
      </c>
      <c r="F112" s="20" t="s">
        <v>20</v>
      </c>
      <c r="G112" s="20" t="s">
        <v>43</v>
      </c>
      <c r="H112" s="16">
        <v>500000000</v>
      </c>
      <c r="I112" s="16"/>
      <c r="J112" s="16"/>
      <c r="K112" s="16">
        <f t="shared" si="3"/>
        <v>500000000</v>
      </c>
      <c r="L112" s="16"/>
      <c r="M112" s="20" t="s">
        <v>158</v>
      </c>
      <c r="N112" s="20" t="s">
        <v>159</v>
      </c>
      <c r="O112" s="20"/>
      <c r="P112" s="21"/>
    </row>
    <row r="113" spans="2:16" ht="17.100000000000001" customHeight="1">
      <c r="B113" s="19">
        <v>2025</v>
      </c>
      <c r="C113" s="20">
        <v>3</v>
      </c>
      <c r="D113" s="20" t="s">
        <v>18</v>
      </c>
      <c r="E113" s="20" t="s">
        <v>157</v>
      </c>
      <c r="F113" s="20" t="s">
        <v>38</v>
      </c>
      <c r="G113" s="20" t="s">
        <v>43</v>
      </c>
      <c r="H113" s="16">
        <v>200000000</v>
      </c>
      <c r="I113" s="16"/>
      <c r="J113" s="16"/>
      <c r="K113" s="16">
        <f t="shared" si="3"/>
        <v>200000000</v>
      </c>
      <c r="L113" s="16"/>
      <c r="M113" s="20" t="s">
        <v>158</v>
      </c>
      <c r="N113" s="20" t="s">
        <v>159</v>
      </c>
      <c r="O113" s="20"/>
      <c r="P113" s="23"/>
    </row>
    <row r="114" spans="2:16" ht="17.100000000000001" customHeight="1">
      <c r="B114" s="19">
        <v>2025</v>
      </c>
      <c r="C114" s="20">
        <v>5</v>
      </c>
      <c r="D114" s="20" t="s">
        <v>9</v>
      </c>
      <c r="E114" s="20" t="s">
        <v>160</v>
      </c>
      <c r="F114" s="22" t="s">
        <v>30</v>
      </c>
      <c r="G114" s="20" t="s">
        <v>39</v>
      </c>
      <c r="H114" s="16">
        <v>150000000</v>
      </c>
      <c r="I114" s="16">
        <v>250000000</v>
      </c>
      <c r="J114" s="16"/>
      <c r="K114" s="16">
        <f t="shared" si="3"/>
        <v>400000000</v>
      </c>
      <c r="L114" s="16"/>
      <c r="M114" s="20" t="s">
        <v>158</v>
      </c>
      <c r="N114" s="20" t="s">
        <v>161</v>
      </c>
      <c r="O114" s="20"/>
      <c r="P114" s="23"/>
    </row>
    <row r="115" spans="2:16" ht="17.100000000000001" customHeight="1">
      <c r="B115" s="19">
        <v>2025</v>
      </c>
      <c r="C115" s="20">
        <v>5</v>
      </c>
      <c r="D115" s="20" t="s">
        <v>18</v>
      </c>
      <c r="E115" s="20" t="s">
        <v>162</v>
      </c>
      <c r="F115" s="20" t="s">
        <v>30</v>
      </c>
      <c r="G115" s="20" t="s">
        <v>39</v>
      </c>
      <c r="H115" s="16">
        <v>400000000</v>
      </c>
      <c r="I115" s="16">
        <v>600000000</v>
      </c>
      <c r="J115" s="16"/>
      <c r="K115" s="16">
        <f t="shared" si="3"/>
        <v>1000000000</v>
      </c>
      <c r="L115" s="16"/>
      <c r="M115" s="20" t="s">
        <v>158</v>
      </c>
      <c r="N115" s="20" t="s">
        <v>161</v>
      </c>
      <c r="O115" s="20"/>
      <c r="P115" s="21"/>
    </row>
    <row r="116" spans="2:16" ht="17.100000000000001" customHeight="1">
      <c r="B116" s="13">
        <v>2025</v>
      </c>
      <c r="C116" s="14">
        <v>5</v>
      </c>
      <c r="D116" s="14" t="s">
        <v>18</v>
      </c>
      <c r="E116" s="14" t="s">
        <v>163</v>
      </c>
      <c r="F116" s="14" t="s">
        <v>30</v>
      </c>
      <c r="G116" s="14" t="s">
        <v>12</v>
      </c>
      <c r="H116" s="16">
        <v>30000000</v>
      </c>
      <c r="I116" s="16">
        <v>30000000</v>
      </c>
      <c r="J116" s="16"/>
      <c r="K116" s="16">
        <f t="shared" si="3"/>
        <v>60000000</v>
      </c>
      <c r="L116" s="16"/>
      <c r="M116" s="14" t="s">
        <v>158</v>
      </c>
      <c r="N116" s="14" t="s">
        <v>161</v>
      </c>
      <c r="O116" s="14"/>
      <c r="P116" s="17" t="s">
        <v>164</v>
      </c>
    </row>
    <row r="117" spans="2:16" ht="17.100000000000001" customHeight="1">
      <c r="B117" s="19">
        <v>2025</v>
      </c>
      <c r="C117" s="20">
        <v>1</v>
      </c>
      <c r="D117" s="20" t="s">
        <v>18</v>
      </c>
      <c r="E117" s="20" t="s">
        <v>165</v>
      </c>
      <c r="F117" s="20" t="s">
        <v>136</v>
      </c>
      <c r="G117" s="20" t="s">
        <v>43</v>
      </c>
      <c r="H117" s="16">
        <v>64000000</v>
      </c>
      <c r="I117" s="16">
        <v>22000000</v>
      </c>
      <c r="J117" s="16"/>
      <c r="K117" s="16">
        <f>SUM(H117:J117)</f>
        <v>86000000</v>
      </c>
      <c r="L117" s="16"/>
      <c r="M117" s="20" t="s">
        <v>166</v>
      </c>
      <c r="N117" s="20" t="s">
        <v>167</v>
      </c>
      <c r="O117" s="20"/>
      <c r="P117" s="21"/>
    </row>
    <row r="118" spans="2:16" ht="17.100000000000001" customHeight="1">
      <c r="B118" s="19">
        <v>2025</v>
      </c>
      <c r="C118" s="20">
        <v>1</v>
      </c>
      <c r="D118" s="20" t="s">
        <v>18</v>
      </c>
      <c r="E118" s="20" t="s">
        <v>168</v>
      </c>
      <c r="F118" s="20" t="s">
        <v>136</v>
      </c>
      <c r="G118" s="20" t="s">
        <v>43</v>
      </c>
      <c r="H118" s="16">
        <v>66000000</v>
      </c>
      <c r="I118" s="16"/>
      <c r="J118" s="16"/>
      <c r="K118" s="16">
        <f>SUM(H118:J118)</f>
        <v>66000000</v>
      </c>
      <c r="L118" s="16"/>
      <c r="M118" s="20" t="s">
        <v>166</v>
      </c>
      <c r="N118" s="20" t="s">
        <v>167</v>
      </c>
      <c r="O118" s="20"/>
      <c r="P118" s="23"/>
    </row>
    <row r="119" spans="2:16" ht="17.100000000000001" customHeight="1">
      <c r="B119" s="19">
        <v>2025</v>
      </c>
      <c r="C119" s="20">
        <v>1</v>
      </c>
      <c r="D119" s="20" t="s">
        <v>18</v>
      </c>
      <c r="E119" s="20" t="s">
        <v>169</v>
      </c>
      <c r="F119" s="20" t="s">
        <v>136</v>
      </c>
      <c r="G119" s="20" t="s">
        <v>43</v>
      </c>
      <c r="H119" s="16">
        <v>66000000</v>
      </c>
      <c r="I119" s="16"/>
      <c r="J119" s="16"/>
      <c r="K119" s="16">
        <f>SUM(H119:J119)</f>
        <v>66000000</v>
      </c>
      <c r="L119" s="16"/>
      <c r="M119" s="20" t="s">
        <v>166</v>
      </c>
      <c r="N119" s="20" t="s">
        <v>167</v>
      </c>
      <c r="O119" s="20"/>
      <c r="P119" s="23"/>
    </row>
    <row r="120" spans="2:16" ht="17.100000000000001" customHeight="1">
      <c r="B120" s="19">
        <v>2025</v>
      </c>
      <c r="C120" s="20">
        <v>2</v>
      </c>
      <c r="D120" s="20" t="s">
        <v>18</v>
      </c>
      <c r="E120" s="20" t="s">
        <v>170</v>
      </c>
      <c r="F120" s="20" t="s">
        <v>136</v>
      </c>
      <c r="G120" s="20" t="s">
        <v>43</v>
      </c>
      <c r="H120" s="16">
        <v>36000000</v>
      </c>
      <c r="I120" s="16">
        <v>18000000</v>
      </c>
      <c r="J120" s="16"/>
      <c r="K120" s="16">
        <f>SUM(H120:J120)</f>
        <v>54000000</v>
      </c>
      <c r="L120" s="16"/>
      <c r="M120" s="20" t="s">
        <v>166</v>
      </c>
      <c r="N120" s="20" t="s">
        <v>167</v>
      </c>
      <c r="O120" s="20"/>
      <c r="P120" s="23"/>
    </row>
    <row r="121" spans="2:16" ht="17.100000000000001" customHeight="1">
      <c r="B121" s="19">
        <v>2025</v>
      </c>
      <c r="C121" s="20">
        <v>3</v>
      </c>
      <c r="D121" s="20" t="s">
        <v>9</v>
      </c>
      <c r="E121" s="20" t="s">
        <v>171</v>
      </c>
      <c r="F121" s="20" t="s">
        <v>20</v>
      </c>
      <c r="G121" s="20" t="s">
        <v>43</v>
      </c>
      <c r="H121" s="16">
        <v>200000000</v>
      </c>
      <c r="I121" s="16">
        <v>50000000</v>
      </c>
      <c r="J121" s="16"/>
      <c r="K121" s="16">
        <v>250000000</v>
      </c>
      <c r="L121" s="16"/>
      <c r="M121" s="20" t="s">
        <v>172</v>
      </c>
      <c r="N121" s="20" t="s">
        <v>173</v>
      </c>
      <c r="O121" s="20"/>
      <c r="P121" s="23"/>
    </row>
    <row r="122" spans="2:16" ht="17.100000000000001" customHeight="1">
      <c r="B122" s="19">
        <v>2025</v>
      </c>
      <c r="C122" s="20">
        <v>6</v>
      </c>
      <c r="D122" s="20" t="s">
        <v>18</v>
      </c>
      <c r="E122" s="20" t="s">
        <v>174</v>
      </c>
      <c r="F122" s="20" t="s">
        <v>136</v>
      </c>
      <c r="G122" s="20" t="s">
        <v>43</v>
      </c>
      <c r="H122" s="16">
        <v>64000000</v>
      </c>
      <c r="I122" s="16">
        <v>22000000</v>
      </c>
      <c r="J122" s="16"/>
      <c r="K122" s="16">
        <f>SUM(H122:J122)</f>
        <v>86000000</v>
      </c>
      <c r="L122" s="16"/>
      <c r="M122" s="20" t="s">
        <v>166</v>
      </c>
      <c r="N122" s="20" t="s">
        <v>167</v>
      </c>
      <c r="O122" s="20"/>
      <c r="P122" s="23"/>
    </row>
    <row r="123" spans="2:16" ht="17.100000000000001" customHeight="1">
      <c r="B123" s="19">
        <v>2025</v>
      </c>
      <c r="C123" s="20">
        <v>6</v>
      </c>
      <c r="D123" s="20" t="s">
        <v>18</v>
      </c>
      <c r="E123" s="20" t="s">
        <v>175</v>
      </c>
      <c r="F123" s="20" t="s">
        <v>136</v>
      </c>
      <c r="G123" s="20" t="s">
        <v>43</v>
      </c>
      <c r="H123" s="16">
        <v>66000000</v>
      </c>
      <c r="I123" s="16"/>
      <c r="J123" s="16"/>
      <c r="K123" s="16">
        <f>SUM(H123:J123)</f>
        <v>66000000</v>
      </c>
      <c r="L123" s="16"/>
      <c r="M123" s="20" t="s">
        <v>166</v>
      </c>
      <c r="N123" s="20" t="s">
        <v>167</v>
      </c>
      <c r="O123" s="20"/>
      <c r="P123" s="23"/>
    </row>
    <row r="124" spans="2:16" ht="17.100000000000001" customHeight="1">
      <c r="B124" s="19">
        <v>2025</v>
      </c>
      <c r="C124" s="20">
        <v>6</v>
      </c>
      <c r="D124" s="20" t="s">
        <v>18</v>
      </c>
      <c r="E124" s="20" t="s">
        <v>176</v>
      </c>
      <c r="F124" s="20" t="s">
        <v>136</v>
      </c>
      <c r="G124" s="20" t="s">
        <v>43</v>
      </c>
      <c r="H124" s="16">
        <v>66000000</v>
      </c>
      <c r="I124" s="16"/>
      <c r="J124" s="16"/>
      <c r="K124" s="16">
        <f>SUM(H124:J124)</f>
        <v>66000000</v>
      </c>
      <c r="L124" s="16"/>
      <c r="M124" s="20" t="s">
        <v>166</v>
      </c>
      <c r="N124" s="20" t="s">
        <v>167</v>
      </c>
      <c r="O124" s="20"/>
      <c r="P124" s="21"/>
    </row>
    <row r="125" spans="2:16" ht="17.100000000000001" customHeight="1">
      <c r="B125" s="19">
        <v>2025</v>
      </c>
      <c r="C125" s="20">
        <v>3</v>
      </c>
      <c r="D125" s="20" t="s">
        <v>127</v>
      </c>
      <c r="E125" s="20" t="s">
        <v>177</v>
      </c>
      <c r="F125" s="22" t="s">
        <v>42</v>
      </c>
      <c r="G125" s="20" t="s">
        <v>43</v>
      </c>
      <c r="H125" s="16">
        <v>90000000</v>
      </c>
      <c r="I125" s="16"/>
      <c r="J125" s="16"/>
      <c r="K125" s="16">
        <f>SUM(H125:J125)</f>
        <v>90000000</v>
      </c>
      <c r="L125" s="16"/>
      <c r="M125" s="209" t="s">
        <v>178</v>
      </c>
      <c r="N125" s="210" t="s">
        <v>179</v>
      </c>
      <c r="O125" s="20"/>
      <c r="P125" s="23"/>
    </row>
    <row r="126" spans="2:16" ht="17.100000000000001" customHeight="1">
      <c r="B126" s="13">
        <v>2025</v>
      </c>
      <c r="C126" s="14">
        <v>6</v>
      </c>
      <c r="D126" s="14" t="s">
        <v>18</v>
      </c>
      <c r="E126" s="14" t="s">
        <v>180</v>
      </c>
      <c r="F126" s="14" t="s">
        <v>20</v>
      </c>
      <c r="G126" s="14" t="s">
        <v>12</v>
      </c>
      <c r="H126" s="16">
        <v>40000000</v>
      </c>
      <c r="I126" s="16"/>
      <c r="J126" s="16"/>
      <c r="K126" s="16">
        <f>SUM(H126:J126)</f>
        <v>40000000</v>
      </c>
      <c r="L126" s="16"/>
      <c r="M126" s="209"/>
      <c r="N126" s="211"/>
      <c r="O126" s="14"/>
      <c r="P126" s="18" t="s">
        <v>181</v>
      </c>
    </row>
    <row r="127" spans="2:16" ht="17.100000000000001" customHeight="1">
      <c r="B127" s="13">
        <v>2025</v>
      </c>
      <c r="C127" s="14">
        <v>2</v>
      </c>
      <c r="D127" s="14" t="s">
        <v>18</v>
      </c>
      <c r="E127" s="14" t="s">
        <v>182</v>
      </c>
      <c r="F127" s="14" t="s">
        <v>34</v>
      </c>
      <c r="G127" s="14" t="s">
        <v>12</v>
      </c>
      <c r="H127" s="16">
        <v>22980000</v>
      </c>
      <c r="I127" s="16">
        <v>15320000</v>
      </c>
      <c r="J127" s="16"/>
      <c r="K127" s="16">
        <f t="shared" ref="K127:K146" si="4">SUM(H127:J127)</f>
        <v>38300000</v>
      </c>
      <c r="L127" s="16"/>
      <c r="M127" s="14" t="s">
        <v>183</v>
      </c>
      <c r="N127" s="14" t="s">
        <v>184</v>
      </c>
      <c r="O127" s="14"/>
      <c r="P127" s="18" t="s">
        <v>70</v>
      </c>
    </row>
    <row r="128" spans="2:16" ht="17.100000000000001" customHeight="1">
      <c r="B128" s="19">
        <v>2025</v>
      </c>
      <c r="C128" s="20">
        <v>2</v>
      </c>
      <c r="D128" s="20" t="s">
        <v>18</v>
      </c>
      <c r="E128" s="20" t="s">
        <v>185</v>
      </c>
      <c r="F128" s="20" t="s">
        <v>34</v>
      </c>
      <c r="G128" s="20" t="s">
        <v>43</v>
      </c>
      <c r="H128" s="16">
        <v>128820000</v>
      </c>
      <c r="I128" s="16">
        <v>85880000</v>
      </c>
      <c r="J128" s="16"/>
      <c r="K128" s="16">
        <f t="shared" si="4"/>
        <v>214700000</v>
      </c>
      <c r="L128" s="16"/>
      <c r="M128" s="20" t="s">
        <v>183</v>
      </c>
      <c r="N128" s="20" t="s">
        <v>184</v>
      </c>
      <c r="O128" s="20"/>
      <c r="P128" s="21"/>
    </row>
    <row r="129" spans="2:16" ht="17.100000000000001" customHeight="1">
      <c r="B129" s="13">
        <v>2025</v>
      </c>
      <c r="C129" s="14">
        <v>2</v>
      </c>
      <c r="D129" s="14" t="s">
        <v>18</v>
      </c>
      <c r="E129" s="14" t="s">
        <v>186</v>
      </c>
      <c r="F129" s="14" t="s">
        <v>34</v>
      </c>
      <c r="G129" s="14" t="s">
        <v>12</v>
      </c>
      <c r="H129" s="16">
        <v>13980000</v>
      </c>
      <c r="I129" s="16">
        <v>9320000</v>
      </c>
      <c r="J129" s="16"/>
      <c r="K129" s="16">
        <f t="shared" si="4"/>
        <v>23300000</v>
      </c>
      <c r="L129" s="16"/>
      <c r="M129" s="14" t="s">
        <v>183</v>
      </c>
      <c r="N129" s="14" t="s">
        <v>184</v>
      </c>
      <c r="O129" s="14"/>
      <c r="P129" s="18" t="s">
        <v>70</v>
      </c>
    </row>
    <row r="130" spans="2:16" ht="17.100000000000001" customHeight="1">
      <c r="B130" s="19">
        <v>2025</v>
      </c>
      <c r="C130" s="20">
        <v>2</v>
      </c>
      <c r="D130" s="20" t="s">
        <v>18</v>
      </c>
      <c r="E130" s="20" t="s">
        <v>187</v>
      </c>
      <c r="F130" s="20" t="s">
        <v>34</v>
      </c>
      <c r="G130" s="20" t="s">
        <v>105</v>
      </c>
      <c r="H130" s="16">
        <v>115680000</v>
      </c>
      <c r="I130" s="16">
        <v>77120000</v>
      </c>
      <c r="J130" s="16"/>
      <c r="K130" s="16">
        <f t="shared" si="4"/>
        <v>192800000</v>
      </c>
      <c r="L130" s="16"/>
      <c r="M130" s="20" t="s">
        <v>183</v>
      </c>
      <c r="N130" s="20" t="s">
        <v>184</v>
      </c>
      <c r="O130" s="20"/>
      <c r="P130" s="21"/>
    </row>
    <row r="131" spans="2:16" ht="17.100000000000001" customHeight="1">
      <c r="B131" s="19">
        <v>2025</v>
      </c>
      <c r="C131" s="20">
        <v>2</v>
      </c>
      <c r="D131" s="20" t="s">
        <v>18</v>
      </c>
      <c r="E131" s="20" t="s">
        <v>188</v>
      </c>
      <c r="F131" s="20" t="s">
        <v>34</v>
      </c>
      <c r="G131" s="20" t="s">
        <v>105</v>
      </c>
      <c r="H131" s="16">
        <v>169080000</v>
      </c>
      <c r="I131" s="16">
        <v>112720000</v>
      </c>
      <c r="J131" s="16"/>
      <c r="K131" s="16">
        <f t="shared" si="4"/>
        <v>281800000</v>
      </c>
      <c r="L131" s="16"/>
      <c r="M131" s="20" t="s">
        <v>183</v>
      </c>
      <c r="N131" s="20" t="s">
        <v>184</v>
      </c>
      <c r="O131" s="20"/>
      <c r="P131" s="21"/>
    </row>
    <row r="132" spans="2:16" ht="17.100000000000001" customHeight="1">
      <c r="B132" s="19">
        <v>2025</v>
      </c>
      <c r="C132" s="20">
        <v>2</v>
      </c>
      <c r="D132" s="20" t="s">
        <v>18</v>
      </c>
      <c r="E132" s="20" t="s">
        <v>189</v>
      </c>
      <c r="F132" s="20" t="s">
        <v>34</v>
      </c>
      <c r="G132" s="20" t="s">
        <v>105</v>
      </c>
      <c r="H132" s="16">
        <v>169500000</v>
      </c>
      <c r="I132" s="16">
        <v>113000000</v>
      </c>
      <c r="J132" s="16"/>
      <c r="K132" s="16">
        <f t="shared" si="4"/>
        <v>282500000</v>
      </c>
      <c r="L132" s="16"/>
      <c r="M132" s="20" t="s">
        <v>183</v>
      </c>
      <c r="N132" s="20" t="s">
        <v>184</v>
      </c>
      <c r="O132" s="20"/>
      <c r="P132" s="21"/>
    </row>
    <row r="133" spans="2:16" ht="17.100000000000001" customHeight="1">
      <c r="B133" s="13">
        <v>2025</v>
      </c>
      <c r="C133" s="14">
        <v>2</v>
      </c>
      <c r="D133" s="14" t="s">
        <v>18</v>
      </c>
      <c r="E133" s="14" t="s">
        <v>190</v>
      </c>
      <c r="F133" s="14" t="s">
        <v>34</v>
      </c>
      <c r="G133" s="14" t="s">
        <v>63</v>
      </c>
      <c r="H133" s="16">
        <v>50460000</v>
      </c>
      <c r="I133" s="16">
        <v>33640000</v>
      </c>
      <c r="J133" s="16"/>
      <c r="K133" s="16">
        <f t="shared" si="4"/>
        <v>84100000</v>
      </c>
      <c r="L133" s="16"/>
      <c r="M133" s="14" t="s">
        <v>183</v>
      </c>
      <c r="N133" s="14" t="s">
        <v>184</v>
      </c>
      <c r="O133" s="14"/>
      <c r="P133" s="18" t="s">
        <v>70</v>
      </c>
    </row>
    <row r="134" spans="2:16" ht="17.100000000000001" customHeight="1">
      <c r="B134" s="19">
        <v>2025</v>
      </c>
      <c r="C134" s="20">
        <v>2</v>
      </c>
      <c r="D134" s="20" t="s">
        <v>18</v>
      </c>
      <c r="E134" s="20" t="s">
        <v>191</v>
      </c>
      <c r="F134" s="20" t="s">
        <v>34</v>
      </c>
      <c r="G134" s="20" t="s">
        <v>105</v>
      </c>
      <c r="H134" s="16">
        <v>125880000</v>
      </c>
      <c r="I134" s="16">
        <v>83920000</v>
      </c>
      <c r="J134" s="16"/>
      <c r="K134" s="16">
        <f t="shared" si="4"/>
        <v>209800000</v>
      </c>
      <c r="L134" s="16"/>
      <c r="M134" s="20" t="s">
        <v>183</v>
      </c>
      <c r="N134" s="20" t="s">
        <v>184</v>
      </c>
      <c r="O134" s="20"/>
      <c r="P134" s="21"/>
    </row>
    <row r="135" spans="2:16" ht="17.100000000000001" customHeight="1">
      <c r="B135" s="19">
        <v>2025</v>
      </c>
      <c r="C135" s="20">
        <v>2</v>
      </c>
      <c r="D135" s="20" t="s">
        <v>18</v>
      </c>
      <c r="E135" s="20" t="s">
        <v>192</v>
      </c>
      <c r="F135" s="20" t="s">
        <v>34</v>
      </c>
      <c r="G135" s="20" t="s">
        <v>105</v>
      </c>
      <c r="H135" s="16">
        <v>165000000</v>
      </c>
      <c r="I135" s="16">
        <v>110000000</v>
      </c>
      <c r="J135" s="16"/>
      <c r="K135" s="16">
        <f t="shared" si="4"/>
        <v>275000000</v>
      </c>
      <c r="L135" s="16"/>
      <c r="M135" s="20" t="s">
        <v>183</v>
      </c>
      <c r="N135" s="20" t="s">
        <v>184</v>
      </c>
      <c r="O135" s="20"/>
      <c r="P135" s="21"/>
    </row>
    <row r="136" spans="2:16" ht="17.100000000000001" customHeight="1">
      <c r="B136" s="19">
        <v>2025</v>
      </c>
      <c r="C136" s="20">
        <v>2</v>
      </c>
      <c r="D136" s="20" t="s">
        <v>18</v>
      </c>
      <c r="E136" s="20" t="s">
        <v>193</v>
      </c>
      <c r="F136" s="20" t="s">
        <v>34</v>
      </c>
      <c r="G136" s="20" t="s">
        <v>105</v>
      </c>
      <c r="H136" s="16">
        <v>73920000</v>
      </c>
      <c r="I136" s="16">
        <v>49280000</v>
      </c>
      <c r="J136" s="16"/>
      <c r="K136" s="16">
        <f t="shared" si="4"/>
        <v>123200000</v>
      </c>
      <c r="L136" s="16"/>
      <c r="M136" s="20" t="s">
        <v>183</v>
      </c>
      <c r="N136" s="20" t="s">
        <v>184</v>
      </c>
      <c r="O136" s="20"/>
      <c r="P136" s="21"/>
    </row>
    <row r="137" spans="2:16" ht="17.100000000000001" customHeight="1">
      <c r="B137" s="13">
        <v>2025</v>
      </c>
      <c r="C137" s="14">
        <v>2</v>
      </c>
      <c r="D137" s="14" t="s">
        <v>18</v>
      </c>
      <c r="E137" s="14" t="s">
        <v>194</v>
      </c>
      <c r="F137" s="14" t="s">
        <v>34</v>
      </c>
      <c r="G137" s="14" t="s">
        <v>63</v>
      </c>
      <c r="H137" s="16">
        <v>47760000</v>
      </c>
      <c r="I137" s="16">
        <v>31840000</v>
      </c>
      <c r="J137" s="16"/>
      <c r="K137" s="16">
        <f t="shared" si="4"/>
        <v>79600000</v>
      </c>
      <c r="L137" s="16"/>
      <c r="M137" s="14" t="s">
        <v>183</v>
      </c>
      <c r="N137" s="14" t="s">
        <v>184</v>
      </c>
      <c r="O137" s="14"/>
      <c r="P137" s="18" t="s">
        <v>70</v>
      </c>
    </row>
    <row r="138" spans="2:16" ht="17.100000000000001" customHeight="1">
      <c r="B138" s="19">
        <v>2025</v>
      </c>
      <c r="C138" s="20">
        <v>2</v>
      </c>
      <c r="D138" s="20" t="s">
        <v>18</v>
      </c>
      <c r="E138" s="20" t="s">
        <v>195</v>
      </c>
      <c r="F138" s="20" t="s">
        <v>34</v>
      </c>
      <c r="G138" s="20" t="s">
        <v>105</v>
      </c>
      <c r="H138" s="16">
        <v>167460000</v>
      </c>
      <c r="I138" s="16">
        <v>111640000</v>
      </c>
      <c r="J138" s="16"/>
      <c r="K138" s="16">
        <f t="shared" si="4"/>
        <v>279100000</v>
      </c>
      <c r="L138" s="16"/>
      <c r="M138" s="20" t="s">
        <v>183</v>
      </c>
      <c r="N138" s="20" t="s">
        <v>184</v>
      </c>
      <c r="O138" s="20"/>
      <c r="P138" s="21"/>
    </row>
    <row r="139" spans="2:16" ht="17.100000000000001" customHeight="1">
      <c r="B139" s="13">
        <v>2025</v>
      </c>
      <c r="C139" s="14">
        <v>2</v>
      </c>
      <c r="D139" s="14" t="s">
        <v>18</v>
      </c>
      <c r="E139" s="14" t="s">
        <v>196</v>
      </c>
      <c r="F139" s="15"/>
      <c r="G139" s="14" t="s">
        <v>12</v>
      </c>
      <c r="H139" s="16">
        <v>35000000</v>
      </c>
      <c r="I139" s="16"/>
      <c r="J139" s="16"/>
      <c r="K139" s="16">
        <f t="shared" si="4"/>
        <v>35000000</v>
      </c>
      <c r="L139" s="16">
        <f>K139</f>
        <v>35000000</v>
      </c>
      <c r="M139" s="14" t="s">
        <v>183</v>
      </c>
      <c r="N139" s="14" t="s">
        <v>197</v>
      </c>
      <c r="O139" s="14"/>
      <c r="P139" s="18" t="s">
        <v>70</v>
      </c>
    </row>
    <row r="140" spans="2:16" ht="17.100000000000001" customHeight="1">
      <c r="B140" s="19">
        <v>2025</v>
      </c>
      <c r="C140" s="20">
        <v>3</v>
      </c>
      <c r="D140" s="20" t="s">
        <v>18</v>
      </c>
      <c r="E140" s="20" t="s">
        <v>198</v>
      </c>
      <c r="F140" s="15"/>
      <c r="G140" s="20" t="s">
        <v>105</v>
      </c>
      <c r="H140" s="16">
        <v>40000000</v>
      </c>
      <c r="I140" s="16"/>
      <c r="J140" s="16"/>
      <c r="K140" s="16">
        <f t="shared" si="4"/>
        <v>40000000</v>
      </c>
      <c r="L140" s="16">
        <f>K140</f>
        <v>40000000</v>
      </c>
      <c r="M140" s="20" t="s">
        <v>183</v>
      </c>
      <c r="N140" s="20" t="s">
        <v>197</v>
      </c>
      <c r="O140" s="20"/>
      <c r="P140" s="21" t="s">
        <v>70</v>
      </c>
    </row>
    <row r="141" spans="2:16" ht="17.100000000000001" customHeight="1">
      <c r="B141" s="13">
        <v>2025</v>
      </c>
      <c r="C141" s="14">
        <v>7</v>
      </c>
      <c r="D141" s="14" t="s">
        <v>18</v>
      </c>
      <c r="E141" s="14" t="s">
        <v>199</v>
      </c>
      <c r="F141" s="15"/>
      <c r="G141" s="14" t="s">
        <v>12</v>
      </c>
      <c r="H141" s="16">
        <v>35000000</v>
      </c>
      <c r="I141" s="16"/>
      <c r="J141" s="16"/>
      <c r="K141" s="16">
        <f t="shared" si="4"/>
        <v>35000000</v>
      </c>
      <c r="L141" s="16">
        <f>K141</f>
        <v>35000000</v>
      </c>
      <c r="M141" s="14" t="s">
        <v>183</v>
      </c>
      <c r="N141" s="14" t="s">
        <v>197</v>
      </c>
      <c r="O141" s="14"/>
      <c r="P141" s="18" t="s">
        <v>70</v>
      </c>
    </row>
    <row r="142" spans="2:16" ht="17.100000000000001" customHeight="1">
      <c r="B142" s="13">
        <v>2025</v>
      </c>
      <c r="C142" s="14">
        <v>3</v>
      </c>
      <c r="D142" s="14" t="s">
        <v>127</v>
      </c>
      <c r="E142" s="14" t="s">
        <v>200</v>
      </c>
      <c r="F142" s="15" t="s">
        <v>20</v>
      </c>
      <c r="G142" s="14" t="s">
        <v>12</v>
      </c>
      <c r="H142" s="16">
        <v>18240000</v>
      </c>
      <c r="I142" s="16">
        <v>14950000</v>
      </c>
      <c r="J142" s="16"/>
      <c r="K142" s="16">
        <f t="shared" si="4"/>
        <v>33190000</v>
      </c>
      <c r="L142" s="16"/>
      <c r="M142" s="14" t="s">
        <v>183</v>
      </c>
      <c r="N142" s="14" t="s">
        <v>201</v>
      </c>
      <c r="O142" s="14"/>
      <c r="P142" s="18" t="s">
        <v>17</v>
      </c>
    </row>
    <row r="143" spans="2:16" ht="17.100000000000001" customHeight="1">
      <c r="B143" s="13">
        <v>2025</v>
      </c>
      <c r="C143" s="14">
        <v>3</v>
      </c>
      <c r="D143" s="14" t="s">
        <v>127</v>
      </c>
      <c r="E143" s="14" t="s">
        <v>202</v>
      </c>
      <c r="F143" s="14" t="s">
        <v>20</v>
      </c>
      <c r="G143" s="14" t="s">
        <v>12</v>
      </c>
      <c r="H143" s="16">
        <v>44533000</v>
      </c>
      <c r="I143" s="16">
        <v>30805000</v>
      </c>
      <c r="J143" s="16"/>
      <c r="K143" s="16">
        <f t="shared" si="4"/>
        <v>75338000</v>
      </c>
      <c r="L143" s="16"/>
      <c r="M143" s="14" t="s">
        <v>203</v>
      </c>
      <c r="N143" s="14" t="s">
        <v>204</v>
      </c>
      <c r="O143" s="14"/>
      <c r="P143" s="18" t="s">
        <v>66</v>
      </c>
    </row>
    <row r="144" spans="2:16" ht="17.100000000000001" customHeight="1">
      <c r="B144" s="19">
        <v>2025</v>
      </c>
      <c r="C144" s="20">
        <v>3</v>
      </c>
      <c r="D144" s="20" t="s">
        <v>127</v>
      </c>
      <c r="E144" s="20" t="s">
        <v>205</v>
      </c>
      <c r="F144" s="20" t="s">
        <v>42</v>
      </c>
      <c r="G144" s="20" t="s">
        <v>43</v>
      </c>
      <c r="H144" s="16">
        <v>649343000</v>
      </c>
      <c r="I144" s="16">
        <v>707919000</v>
      </c>
      <c r="J144" s="16">
        <v>43956000</v>
      </c>
      <c r="K144" s="16">
        <f t="shared" si="4"/>
        <v>1401218000</v>
      </c>
      <c r="L144" s="16"/>
      <c r="M144" s="20" t="s">
        <v>203</v>
      </c>
      <c r="N144" s="20" t="s">
        <v>204</v>
      </c>
      <c r="O144" s="20"/>
      <c r="P144" s="21"/>
    </row>
    <row r="145" spans="2:16" ht="17.100000000000001" customHeight="1">
      <c r="B145" s="19">
        <v>2025</v>
      </c>
      <c r="C145" s="20">
        <v>3</v>
      </c>
      <c r="D145" s="20" t="s">
        <v>127</v>
      </c>
      <c r="E145" s="20" t="s">
        <v>206</v>
      </c>
      <c r="F145" s="20" t="s">
        <v>42</v>
      </c>
      <c r="G145" s="20" t="s">
        <v>43</v>
      </c>
      <c r="H145" s="16">
        <v>1600000000</v>
      </c>
      <c r="I145" s="16"/>
      <c r="J145" s="16"/>
      <c r="K145" s="16">
        <f t="shared" si="4"/>
        <v>1600000000</v>
      </c>
      <c r="L145" s="16"/>
      <c r="M145" s="20" t="s">
        <v>203</v>
      </c>
      <c r="N145" s="20" t="s">
        <v>207</v>
      </c>
      <c r="O145" s="20"/>
      <c r="P145" s="21"/>
    </row>
    <row r="146" spans="2:16" ht="17.100000000000001" customHeight="1">
      <c r="B146" s="19">
        <v>2025</v>
      </c>
      <c r="C146" s="20">
        <v>3</v>
      </c>
      <c r="D146" s="20" t="s">
        <v>127</v>
      </c>
      <c r="E146" s="20" t="s">
        <v>208</v>
      </c>
      <c r="F146" s="20" t="s">
        <v>20</v>
      </c>
      <c r="G146" s="20" t="s">
        <v>39</v>
      </c>
      <c r="H146" s="16">
        <v>299321000</v>
      </c>
      <c r="I146" s="16">
        <v>98200000</v>
      </c>
      <c r="J146" s="16"/>
      <c r="K146" s="16">
        <f t="shared" si="4"/>
        <v>397521000</v>
      </c>
      <c r="L146" s="16"/>
      <c r="M146" s="20" t="s">
        <v>203</v>
      </c>
      <c r="N146" s="20" t="s">
        <v>204</v>
      </c>
      <c r="O146" s="20"/>
      <c r="P146" s="23"/>
    </row>
    <row r="147" spans="2:16" ht="17.100000000000001" customHeight="1">
      <c r="B147" s="19">
        <v>2025</v>
      </c>
      <c r="C147" s="20">
        <v>1</v>
      </c>
      <c r="D147" s="20" t="s">
        <v>18</v>
      </c>
      <c r="E147" s="20" t="s">
        <v>209</v>
      </c>
      <c r="F147" s="20" t="s">
        <v>136</v>
      </c>
      <c r="G147" s="20" t="s">
        <v>105</v>
      </c>
      <c r="H147" s="16">
        <v>99000000</v>
      </c>
      <c r="I147" s="16"/>
      <c r="J147" s="16"/>
      <c r="K147" s="16">
        <v>99000000</v>
      </c>
      <c r="L147" s="16"/>
      <c r="M147" s="20" t="s">
        <v>210</v>
      </c>
      <c r="N147" s="20" t="s">
        <v>211</v>
      </c>
      <c r="O147" s="20"/>
      <c r="P147" s="21"/>
    </row>
    <row r="148" spans="2:16" ht="17.100000000000001" customHeight="1">
      <c r="B148" s="19">
        <v>2025</v>
      </c>
      <c r="C148" s="20">
        <v>1</v>
      </c>
      <c r="D148" s="20" t="s">
        <v>9</v>
      </c>
      <c r="E148" s="20" t="s">
        <v>212</v>
      </c>
      <c r="F148" s="20" t="s">
        <v>30</v>
      </c>
      <c r="G148" s="20" t="s">
        <v>43</v>
      </c>
      <c r="H148" s="16">
        <v>99000000</v>
      </c>
      <c r="I148" s="16"/>
      <c r="J148" s="16"/>
      <c r="K148" s="16">
        <v>99000000</v>
      </c>
      <c r="L148" s="16"/>
      <c r="M148" s="20" t="s">
        <v>213</v>
      </c>
      <c r="N148" s="20" t="s">
        <v>214</v>
      </c>
      <c r="O148" s="20"/>
      <c r="P148" s="21"/>
    </row>
    <row r="149" spans="2:16" ht="17.100000000000001" customHeight="1">
      <c r="B149" s="19">
        <v>2025</v>
      </c>
      <c r="C149" s="20">
        <v>1</v>
      </c>
      <c r="D149" s="20" t="s">
        <v>18</v>
      </c>
      <c r="E149" s="20" t="s">
        <v>215</v>
      </c>
      <c r="F149" s="20" t="s">
        <v>130</v>
      </c>
      <c r="G149" s="20" t="s">
        <v>105</v>
      </c>
      <c r="H149" s="16">
        <v>252740000</v>
      </c>
      <c r="I149" s="16"/>
      <c r="J149" s="16"/>
      <c r="K149" s="16">
        <v>252740000</v>
      </c>
      <c r="L149" s="16"/>
      <c r="M149" s="20" t="s">
        <v>210</v>
      </c>
      <c r="N149" s="20" t="s">
        <v>211</v>
      </c>
      <c r="O149" s="20"/>
      <c r="P149" s="21"/>
    </row>
    <row r="150" spans="2:16" ht="17.100000000000001" customHeight="1">
      <c r="B150" s="19">
        <v>2025</v>
      </c>
      <c r="C150" s="20">
        <v>1</v>
      </c>
      <c r="D150" s="20" t="s">
        <v>18</v>
      </c>
      <c r="E150" s="20" t="s">
        <v>216</v>
      </c>
      <c r="F150" s="20" t="s">
        <v>130</v>
      </c>
      <c r="G150" s="20" t="s">
        <v>105</v>
      </c>
      <c r="H150" s="16">
        <v>301238400</v>
      </c>
      <c r="I150" s="16"/>
      <c r="J150" s="16"/>
      <c r="K150" s="16">
        <v>301238400</v>
      </c>
      <c r="L150" s="16"/>
      <c r="M150" s="20" t="s">
        <v>210</v>
      </c>
      <c r="N150" s="20" t="s">
        <v>211</v>
      </c>
      <c r="O150" s="20"/>
      <c r="P150" s="21"/>
    </row>
    <row r="151" spans="2:16" ht="17.100000000000001" customHeight="1">
      <c r="B151" s="19">
        <v>2025</v>
      </c>
      <c r="C151" s="20">
        <v>1</v>
      </c>
      <c r="D151" s="20" t="s">
        <v>18</v>
      </c>
      <c r="E151" s="20" t="s">
        <v>217</v>
      </c>
      <c r="F151" s="20" t="s">
        <v>130</v>
      </c>
      <c r="G151" s="20" t="s">
        <v>105</v>
      </c>
      <c r="H151" s="16">
        <v>368120600</v>
      </c>
      <c r="I151" s="16"/>
      <c r="J151" s="16"/>
      <c r="K151" s="16">
        <v>368120600</v>
      </c>
      <c r="L151" s="16"/>
      <c r="M151" s="20" t="s">
        <v>210</v>
      </c>
      <c r="N151" s="20" t="s">
        <v>211</v>
      </c>
      <c r="O151" s="20"/>
      <c r="P151" s="21"/>
    </row>
    <row r="152" spans="2:16" ht="17.100000000000001" customHeight="1">
      <c r="B152" s="19">
        <v>2025</v>
      </c>
      <c r="C152" s="20">
        <v>3</v>
      </c>
      <c r="D152" s="20" t="s">
        <v>18</v>
      </c>
      <c r="E152" s="20" t="s">
        <v>218</v>
      </c>
      <c r="F152" s="20" t="s">
        <v>38</v>
      </c>
      <c r="G152" s="20" t="s">
        <v>39</v>
      </c>
      <c r="H152" s="16">
        <v>100000000</v>
      </c>
      <c r="I152" s="16">
        <v>150000000</v>
      </c>
      <c r="J152" s="16"/>
      <c r="K152" s="16">
        <f>SUM(H152:J152)</f>
        <v>250000000</v>
      </c>
      <c r="L152" s="16"/>
      <c r="M152" s="20" t="s">
        <v>210</v>
      </c>
      <c r="N152" s="31" t="s">
        <v>219</v>
      </c>
      <c r="O152" s="20"/>
      <c r="P152" s="23"/>
    </row>
    <row r="153" spans="2:16" ht="17.100000000000001" customHeight="1">
      <c r="B153" s="13">
        <v>2025</v>
      </c>
      <c r="C153" s="14">
        <v>3</v>
      </c>
      <c r="D153" s="14" t="s">
        <v>18</v>
      </c>
      <c r="E153" s="14" t="s">
        <v>220</v>
      </c>
      <c r="F153" s="14" t="s">
        <v>38</v>
      </c>
      <c r="G153" s="14" t="s">
        <v>12</v>
      </c>
      <c r="H153" s="16"/>
      <c r="I153" s="16">
        <v>68000000</v>
      </c>
      <c r="J153" s="16"/>
      <c r="K153" s="16">
        <f>SUM(H153:J153)</f>
        <v>68000000</v>
      </c>
      <c r="L153" s="16"/>
      <c r="M153" s="14" t="s">
        <v>210</v>
      </c>
      <c r="N153" s="32" t="s">
        <v>219</v>
      </c>
      <c r="O153" s="14"/>
      <c r="P153" s="17" t="s">
        <v>221</v>
      </c>
    </row>
    <row r="154" spans="2:16" ht="17.100000000000001" customHeight="1">
      <c r="B154" s="13">
        <v>2025</v>
      </c>
      <c r="C154" s="14">
        <v>6</v>
      </c>
      <c r="D154" s="14" t="s">
        <v>18</v>
      </c>
      <c r="E154" s="14" t="s">
        <v>222</v>
      </c>
      <c r="F154" s="14" t="s">
        <v>38</v>
      </c>
      <c r="G154" s="14" t="s">
        <v>12</v>
      </c>
      <c r="H154" s="16">
        <v>25000000</v>
      </c>
      <c r="I154" s="16"/>
      <c r="J154" s="16"/>
      <c r="K154" s="16">
        <f>SUM(H154:J154)</f>
        <v>25000000</v>
      </c>
      <c r="L154" s="16"/>
      <c r="M154" s="14" t="s">
        <v>210</v>
      </c>
      <c r="N154" s="32" t="s">
        <v>219</v>
      </c>
      <c r="O154" s="14"/>
      <c r="P154" s="18" t="s">
        <v>66</v>
      </c>
    </row>
    <row r="155" spans="2:16" ht="17.100000000000001" customHeight="1">
      <c r="B155" s="13">
        <v>2025</v>
      </c>
      <c r="C155" s="14">
        <v>1</v>
      </c>
      <c r="D155" s="14" t="s">
        <v>9</v>
      </c>
      <c r="E155" s="14" t="s">
        <v>223</v>
      </c>
      <c r="F155" s="15" t="s">
        <v>20</v>
      </c>
      <c r="G155" s="14" t="s">
        <v>12</v>
      </c>
      <c r="H155" s="16">
        <v>22000000</v>
      </c>
      <c r="I155" s="16"/>
      <c r="J155" s="16"/>
      <c r="K155" s="16"/>
      <c r="L155" s="16"/>
      <c r="M155" s="33" t="s">
        <v>224</v>
      </c>
      <c r="N155" s="14" t="s">
        <v>225</v>
      </c>
      <c r="O155" s="14"/>
      <c r="P155" s="17" t="s">
        <v>226</v>
      </c>
    </row>
    <row r="156" spans="2:16" ht="17.100000000000001" customHeight="1">
      <c r="B156" s="13">
        <v>2025</v>
      </c>
      <c r="C156" s="14">
        <v>1</v>
      </c>
      <c r="D156" s="14" t="s">
        <v>9</v>
      </c>
      <c r="E156" s="14" t="s">
        <v>227</v>
      </c>
      <c r="F156" s="14" t="s">
        <v>38</v>
      </c>
      <c r="G156" s="14" t="s">
        <v>12</v>
      </c>
      <c r="H156" s="16">
        <v>35000000</v>
      </c>
      <c r="I156" s="16"/>
      <c r="J156" s="16"/>
      <c r="K156" s="16"/>
      <c r="L156" s="16"/>
      <c r="M156" s="33" t="s">
        <v>224</v>
      </c>
      <c r="N156" s="14" t="s">
        <v>228</v>
      </c>
      <c r="O156" s="14"/>
      <c r="P156" s="18"/>
    </row>
    <row r="157" spans="2:16" ht="17.100000000000001" customHeight="1">
      <c r="B157" s="13">
        <v>2025</v>
      </c>
      <c r="C157" s="14">
        <v>1</v>
      </c>
      <c r="D157" s="14" t="s">
        <v>9</v>
      </c>
      <c r="E157" s="14" t="s">
        <v>229</v>
      </c>
      <c r="F157" s="14" t="s">
        <v>38</v>
      </c>
      <c r="G157" s="14" t="s">
        <v>12</v>
      </c>
      <c r="H157" s="16">
        <v>55000000</v>
      </c>
      <c r="I157" s="16"/>
      <c r="J157" s="16"/>
      <c r="K157" s="16"/>
      <c r="L157" s="16"/>
      <c r="M157" s="33" t="s">
        <v>224</v>
      </c>
      <c r="N157" s="14" t="s">
        <v>228</v>
      </c>
      <c r="O157" s="14"/>
      <c r="P157" s="17"/>
    </row>
    <row r="158" spans="2:16" ht="17.100000000000001" customHeight="1">
      <c r="B158" s="13">
        <v>2025</v>
      </c>
      <c r="C158" s="14">
        <v>1</v>
      </c>
      <c r="D158" s="14" t="s">
        <v>9</v>
      </c>
      <c r="E158" s="14" t="s">
        <v>230</v>
      </c>
      <c r="F158" s="14" t="s">
        <v>38</v>
      </c>
      <c r="G158" s="14" t="s">
        <v>12</v>
      </c>
      <c r="H158" s="16">
        <v>55000000</v>
      </c>
      <c r="I158" s="16"/>
      <c r="J158" s="16"/>
      <c r="K158" s="16"/>
      <c r="L158" s="16"/>
      <c r="M158" s="33" t="s">
        <v>224</v>
      </c>
      <c r="N158" s="14" t="s">
        <v>231</v>
      </c>
      <c r="O158" s="14"/>
      <c r="P158" s="17"/>
    </row>
    <row r="159" spans="2:16" ht="17.100000000000001" customHeight="1">
      <c r="B159" s="13">
        <v>2025</v>
      </c>
      <c r="C159" s="14">
        <v>1</v>
      </c>
      <c r="D159" s="14" t="s">
        <v>9</v>
      </c>
      <c r="E159" s="14" t="s">
        <v>232</v>
      </c>
      <c r="F159" s="14" t="s">
        <v>38</v>
      </c>
      <c r="G159" s="14" t="s">
        <v>12</v>
      </c>
      <c r="H159" s="16">
        <v>55000000</v>
      </c>
      <c r="I159" s="16"/>
      <c r="J159" s="16"/>
      <c r="K159" s="16"/>
      <c r="L159" s="16"/>
      <c r="M159" s="33" t="s">
        <v>224</v>
      </c>
      <c r="N159" s="14" t="s">
        <v>233</v>
      </c>
      <c r="O159" s="14"/>
      <c r="P159" s="17"/>
    </row>
    <row r="160" spans="2:16" ht="17.100000000000001" customHeight="1">
      <c r="B160" s="13">
        <v>2025</v>
      </c>
      <c r="C160" s="14">
        <v>1</v>
      </c>
      <c r="D160" s="14" t="s">
        <v>9</v>
      </c>
      <c r="E160" s="14" t="s">
        <v>234</v>
      </c>
      <c r="F160" s="14" t="s">
        <v>38</v>
      </c>
      <c r="G160" s="14" t="s">
        <v>12</v>
      </c>
      <c r="H160" s="16">
        <v>55000000</v>
      </c>
      <c r="I160" s="16"/>
      <c r="J160" s="16"/>
      <c r="K160" s="16"/>
      <c r="L160" s="16"/>
      <c r="M160" s="33" t="s">
        <v>224</v>
      </c>
      <c r="N160" s="14" t="s">
        <v>225</v>
      </c>
      <c r="O160" s="14"/>
      <c r="P160" s="17"/>
    </row>
    <row r="161" spans="2:16" ht="17.100000000000001" customHeight="1">
      <c r="B161" s="13">
        <v>2025</v>
      </c>
      <c r="C161" s="14">
        <v>3</v>
      </c>
      <c r="D161" s="14" t="s">
        <v>9</v>
      </c>
      <c r="E161" s="14" t="s">
        <v>235</v>
      </c>
      <c r="F161" s="14" t="s">
        <v>30</v>
      </c>
      <c r="G161" s="14" t="s">
        <v>12</v>
      </c>
      <c r="H161" s="16">
        <v>22000000</v>
      </c>
      <c r="I161" s="16"/>
      <c r="J161" s="16"/>
      <c r="K161" s="16"/>
      <c r="L161" s="16"/>
      <c r="M161" s="33" t="s">
        <v>224</v>
      </c>
      <c r="N161" s="14" t="s">
        <v>231</v>
      </c>
      <c r="O161" s="14"/>
      <c r="P161" s="17" t="s">
        <v>226</v>
      </c>
    </row>
    <row r="162" spans="2:16" ht="17.100000000000001" customHeight="1">
      <c r="B162" s="13">
        <v>2025</v>
      </c>
      <c r="C162" s="14">
        <v>3</v>
      </c>
      <c r="D162" s="14" t="s">
        <v>9</v>
      </c>
      <c r="E162" s="14" t="s">
        <v>236</v>
      </c>
      <c r="F162" s="14" t="s">
        <v>30</v>
      </c>
      <c r="G162" s="14" t="s">
        <v>12</v>
      </c>
      <c r="H162" s="16">
        <v>59815000</v>
      </c>
      <c r="I162" s="16"/>
      <c r="J162" s="16"/>
      <c r="K162" s="16"/>
      <c r="L162" s="16"/>
      <c r="M162" s="33" t="s">
        <v>224</v>
      </c>
      <c r="N162" s="14" t="s">
        <v>231</v>
      </c>
      <c r="O162" s="14"/>
      <c r="P162" s="17"/>
    </row>
    <row r="163" spans="2:16" ht="17.100000000000001" customHeight="1">
      <c r="B163" s="13">
        <v>2025</v>
      </c>
      <c r="C163" s="14">
        <v>6</v>
      </c>
      <c r="D163" s="14" t="s">
        <v>9</v>
      </c>
      <c r="E163" s="14" t="s">
        <v>237</v>
      </c>
      <c r="F163" s="14" t="s">
        <v>38</v>
      </c>
      <c r="G163" s="14" t="s">
        <v>12</v>
      </c>
      <c r="H163" s="16">
        <v>55000000</v>
      </c>
      <c r="I163" s="16"/>
      <c r="J163" s="16"/>
      <c r="K163" s="16"/>
      <c r="L163" s="16"/>
      <c r="M163" s="33" t="s">
        <v>224</v>
      </c>
      <c r="N163" s="14" t="s">
        <v>228</v>
      </c>
      <c r="O163" s="14"/>
      <c r="P163" s="17"/>
    </row>
    <row r="164" spans="2:16" ht="17.100000000000001" customHeight="1">
      <c r="B164" s="13">
        <v>2025</v>
      </c>
      <c r="C164" s="14">
        <v>6</v>
      </c>
      <c r="D164" s="14" t="s">
        <v>9</v>
      </c>
      <c r="E164" s="14" t="s">
        <v>238</v>
      </c>
      <c r="F164" s="14" t="s">
        <v>38</v>
      </c>
      <c r="G164" s="14" t="s">
        <v>12</v>
      </c>
      <c r="H164" s="16">
        <v>55000000</v>
      </c>
      <c r="I164" s="16"/>
      <c r="J164" s="16"/>
      <c r="K164" s="16"/>
      <c r="L164" s="16"/>
      <c r="M164" s="33" t="s">
        <v>224</v>
      </c>
      <c r="N164" s="14" t="s">
        <v>225</v>
      </c>
      <c r="O164" s="14"/>
      <c r="P164" s="17"/>
    </row>
    <row r="165" spans="2:16" ht="17.100000000000001" customHeight="1">
      <c r="B165" s="13">
        <v>2025</v>
      </c>
      <c r="C165" s="14">
        <v>6</v>
      </c>
      <c r="D165" s="14" t="s">
        <v>9</v>
      </c>
      <c r="E165" s="14" t="s">
        <v>239</v>
      </c>
      <c r="F165" s="14" t="s">
        <v>38</v>
      </c>
      <c r="G165" s="14" t="s">
        <v>12</v>
      </c>
      <c r="H165" s="16">
        <v>35000000</v>
      </c>
      <c r="I165" s="16"/>
      <c r="J165" s="16"/>
      <c r="K165" s="16"/>
      <c r="L165" s="16"/>
      <c r="M165" s="33" t="s">
        <v>224</v>
      </c>
      <c r="N165" s="14" t="s">
        <v>228</v>
      </c>
      <c r="O165" s="14"/>
      <c r="P165" s="17"/>
    </row>
    <row r="166" spans="2:16" ht="17.100000000000001" customHeight="1">
      <c r="B166" s="13">
        <v>2025</v>
      </c>
      <c r="C166" s="14">
        <v>3</v>
      </c>
      <c r="D166" s="14" t="s">
        <v>9</v>
      </c>
      <c r="E166" s="14" t="s">
        <v>240</v>
      </c>
      <c r="F166" s="14" t="s">
        <v>38</v>
      </c>
      <c r="G166" s="14" t="s">
        <v>12</v>
      </c>
      <c r="H166" s="16">
        <v>54000000</v>
      </c>
      <c r="I166" s="16"/>
      <c r="J166" s="16"/>
      <c r="K166" s="16"/>
      <c r="L166" s="16"/>
      <c r="M166" s="33" t="s">
        <v>224</v>
      </c>
      <c r="N166" s="14" t="s">
        <v>225</v>
      </c>
      <c r="O166" s="14"/>
      <c r="P166" s="17"/>
    </row>
    <row r="167" spans="2:16" ht="17.100000000000001" customHeight="1">
      <c r="B167" s="13">
        <v>2025</v>
      </c>
      <c r="C167" s="14">
        <v>3</v>
      </c>
      <c r="D167" s="14" t="s">
        <v>9</v>
      </c>
      <c r="E167" s="14" t="s">
        <v>241</v>
      </c>
      <c r="F167" s="14" t="s">
        <v>38</v>
      </c>
      <c r="G167" s="14" t="s">
        <v>43</v>
      </c>
      <c r="H167" s="34">
        <v>240000000</v>
      </c>
      <c r="I167" s="34"/>
      <c r="J167" s="34"/>
      <c r="K167" s="34"/>
      <c r="L167" s="34"/>
      <c r="M167" s="33" t="s">
        <v>224</v>
      </c>
      <c r="N167" s="14" t="s">
        <v>228</v>
      </c>
      <c r="O167" s="14"/>
      <c r="P167" s="17"/>
    </row>
    <row r="168" spans="2:16" ht="17.100000000000001" customHeight="1">
      <c r="B168" s="13">
        <v>2025</v>
      </c>
      <c r="C168" s="14">
        <v>4</v>
      </c>
      <c r="D168" s="14" t="s">
        <v>9</v>
      </c>
      <c r="E168" s="14" t="s">
        <v>241</v>
      </c>
      <c r="F168" s="14" t="s">
        <v>20</v>
      </c>
      <c r="G168" s="14" t="s">
        <v>43</v>
      </c>
      <c r="H168" s="34">
        <v>10000000</v>
      </c>
      <c r="I168" s="34"/>
      <c r="J168" s="34"/>
      <c r="K168" s="34"/>
      <c r="L168" s="34"/>
      <c r="M168" s="33" t="s">
        <v>224</v>
      </c>
      <c r="N168" s="14" t="s">
        <v>228</v>
      </c>
      <c r="O168" s="14"/>
      <c r="P168" s="17"/>
    </row>
    <row r="169" spans="2:16" ht="17.100000000000001" customHeight="1">
      <c r="B169" s="13">
        <v>2025</v>
      </c>
      <c r="C169" s="14">
        <v>3</v>
      </c>
      <c r="D169" s="14" t="s">
        <v>9</v>
      </c>
      <c r="E169" s="14" t="s">
        <v>242</v>
      </c>
      <c r="F169" s="14" t="s">
        <v>38</v>
      </c>
      <c r="G169" s="14" t="s">
        <v>43</v>
      </c>
      <c r="H169" s="34">
        <v>240000000</v>
      </c>
      <c r="I169" s="34"/>
      <c r="J169" s="34"/>
      <c r="K169" s="34"/>
      <c r="L169" s="34"/>
      <c r="M169" s="33" t="s">
        <v>224</v>
      </c>
      <c r="N169" s="14" t="s">
        <v>233</v>
      </c>
      <c r="O169" s="14"/>
      <c r="P169" s="18"/>
    </row>
    <row r="170" spans="2:16" ht="17.100000000000001" customHeight="1">
      <c r="B170" s="13">
        <v>2025</v>
      </c>
      <c r="C170" s="14">
        <v>4</v>
      </c>
      <c r="D170" s="14" t="s">
        <v>9</v>
      </c>
      <c r="E170" s="14" t="s">
        <v>241</v>
      </c>
      <c r="F170" s="14" t="s">
        <v>20</v>
      </c>
      <c r="G170" s="14" t="s">
        <v>43</v>
      </c>
      <c r="H170" s="34">
        <v>10000000</v>
      </c>
      <c r="I170" s="34"/>
      <c r="J170" s="34"/>
      <c r="K170" s="34"/>
      <c r="L170" s="34"/>
      <c r="M170" s="33" t="s">
        <v>224</v>
      </c>
      <c r="N170" s="14" t="s">
        <v>233</v>
      </c>
      <c r="O170" s="14"/>
      <c r="P170" s="17"/>
    </row>
    <row r="171" spans="2:16" ht="17.100000000000001" customHeight="1">
      <c r="B171" s="19">
        <v>2025</v>
      </c>
      <c r="C171" s="20">
        <v>1</v>
      </c>
      <c r="D171" s="20" t="s">
        <v>18</v>
      </c>
      <c r="E171" s="20" t="s">
        <v>243</v>
      </c>
      <c r="F171" s="20" t="s">
        <v>42</v>
      </c>
      <c r="G171" s="20" t="s">
        <v>43</v>
      </c>
      <c r="H171" s="16">
        <v>200000000</v>
      </c>
      <c r="I171" s="16">
        <v>150000000</v>
      </c>
      <c r="J171" s="16"/>
      <c r="K171" s="16">
        <f>SUM(H171:J171)</f>
        <v>350000000</v>
      </c>
      <c r="L171" s="16">
        <v>0</v>
      </c>
      <c r="M171" s="20" t="s">
        <v>244</v>
      </c>
      <c r="N171" s="20" t="s">
        <v>245</v>
      </c>
      <c r="O171" s="20"/>
      <c r="P171" s="23"/>
    </row>
    <row r="172" spans="2:16" ht="17.100000000000001" customHeight="1">
      <c r="B172" s="19">
        <v>2025</v>
      </c>
      <c r="C172" s="20">
        <v>1</v>
      </c>
      <c r="D172" s="20" t="s">
        <v>18</v>
      </c>
      <c r="E172" s="20" t="s">
        <v>243</v>
      </c>
      <c r="F172" s="20" t="s">
        <v>20</v>
      </c>
      <c r="G172" s="20" t="s">
        <v>43</v>
      </c>
      <c r="H172" s="16">
        <v>20000000</v>
      </c>
      <c r="I172" s="16">
        <v>50000000</v>
      </c>
      <c r="J172" s="16"/>
      <c r="K172" s="16">
        <f>SUM(H172:J172)</f>
        <v>70000000</v>
      </c>
      <c r="L172" s="16">
        <v>0</v>
      </c>
      <c r="M172" s="20" t="s">
        <v>244</v>
      </c>
      <c r="N172" s="20" t="s">
        <v>245</v>
      </c>
      <c r="O172" s="20"/>
      <c r="P172" s="21"/>
    </row>
    <row r="173" spans="2:16" ht="17.100000000000001" customHeight="1">
      <c r="B173" s="19">
        <v>2025</v>
      </c>
      <c r="C173" s="20">
        <v>3</v>
      </c>
      <c r="D173" s="20" t="s">
        <v>9</v>
      </c>
      <c r="E173" s="20" t="s">
        <v>246</v>
      </c>
      <c r="F173" s="20" t="s">
        <v>42</v>
      </c>
      <c r="G173" s="20" t="s">
        <v>43</v>
      </c>
      <c r="H173" s="16">
        <v>200000000</v>
      </c>
      <c r="I173" s="16">
        <v>150000000</v>
      </c>
      <c r="J173" s="16"/>
      <c r="K173" s="16">
        <v>350000000</v>
      </c>
      <c r="L173" s="16">
        <v>0</v>
      </c>
      <c r="M173" s="20" t="s">
        <v>247</v>
      </c>
      <c r="N173" s="20" t="s">
        <v>248</v>
      </c>
      <c r="O173" s="20"/>
      <c r="P173" s="23"/>
    </row>
    <row r="174" spans="2:16" ht="17.100000000000001" customHeight="1">
      <c r="B174" s="19">
        <v>2025</v>
      </c>
      <c r="C174" s="20">
        <v>3</v>
      </c>
      <c r="D174" s="20" t="s">
        <v>9</v>
      </c>
      <c r="E174" s="20" t="s">
        <v>246</v>
      </c>
      <c r="F174" s="20" t="s">
        <v>11</v>
      </c>
      <c r="G174" s="20" t="s">
        <v>43</v>
      </c>
      <c r="H174" s="16">
        <v>30000000</v>
      </c>
      <c r="I174" s="16">
        <v>50000000</v>
      </c>
      <c r="J174" s="16"/>
      <c r="K174" s="16">
        <v>80000000</v>
      </c>
      <c r="L174" s="16">
        <v>0</v>
      </c>
      <c r="M174" s="20" t="s">
        <v>247</v>
      </c>
      <c r="N174" s="20" t="s">
        <v>248</v>
      </c>
      <c r="O174" s="20"/>
      <c r="P174" s="21"/>
    </row>
    <row r="175" spans="2:16" ht="17.100000000000001" customHeight="1">
      <c r="B175" s="19">
        <v>2025</v>
      </c>
      <c r="C175" s="20">
        <v>3</v>
      </c>
      <c r="D175" s="20" t="s">
        <v>9</v>
      </c>
      <c r="E175" s="20" t="s">
        <v>249</v>
      </c>
      <c r="F175" s="22" t="s">
        <v>42</v>
      </c>
      <c r="G175" s="20" t="s">
        <v>39</v>
      </c>
      <c r="H175" s="16">
        <v>1131059000</v>
      </c>
      <c r="I175" s="16">
        <v>1000000000</v>
      </c>
      <c r="J175" s="16"/>
      <c r="K175" s="16">
        <f>SUM(H175:J175)</f>
        <v>2131059000</v>
      </c>
      <c r="L175" s="16">
        <v>1131059000</v>
      </c>
      <c r="M175" s="20" t="s">
        <v>250</v>
      </c>
      <c r="N175" s="20" t="s">
        <v>251</v>
      </c>
      <c r="O175" s="20"/>
      <c r="P175" s="23"/>
    </row>
    <row r="176" spans="2:16" ht="17.100000000000001" customHeight="1">
      <c r="B176" s="13">
        <v>2025</v>
      </c>
      <c r="C176" s="14">
        <v>5</v>
      </c>
      <c r="D176" s="14" t="s">
        <v>9</v>
      </c>
      <c r="E176" s="14" t="s">
        <v>252</v>
      </c>
      <c r="F176" s="14" t="s">
        <v>11</v>
      </c>
      <c r="G176" s="14" t="s">
        <v>12</v>
      </c>
      <c r="H176" s="16">
        <v>36000000</v>
      </c>
      <c r="I176" s="16"/>
      <c r="J176" s="16"/>
      <c r="K176" s="16">
        <v>36000000</v>
      </c>
      <c r="L176" s="16"/>
      <c r="M176" s="14" t="s">
        <v>253</v>
      </c>
      <c r="N176" s="14" t="s">
        <v>254</v>
      </c>
      <c r="O176" s="14"/>
      <c r="P176" s="18" t="s">
        <v>255</v>
      </c>
    </row>
    <row r="177" spans="2:16" ht="17.100000000000001" customHeight="1">
      <c r="B177" s="13">
        <v>2025</v>
      </c>
      <c r="C177" s="14">
        <v>3</v>
      </c>
      <c r="D177" s="14" t="s">
        <v>9</v>
      </c>
      <c r="E177" s="14" t="s">
        <v>256</v>
      </c>
      <c r="F177" s="14" t="s">
        <v>11</v>
      </c>
      <c r="G177" s="14" t="s">
        <v>12</v>
      </c>
      <c r="H177" s="16">
        <v>20000000</v>
      </c>
      <c r="I177" s="16"/>
      <c r="J177" s="16"/>
      <c r="K177" s="16">
        <v>20000000</v>
      </c>
      <c r="L177" s="16"/>
      <c r="M177" s="14" t="s">
        <v>253</v>
      </c>
      <c r="N177" s="14" t="s">
        <v>257</v>
      </c>
      <c r="O177" s="14"/>
      <c r="P177" s="17" t="s">
        <v>258</v>
      </c>
    </row>
    <row r="178" spans="2:16" ht="17.100000000000001" customHeight="1">
      <c r="B178" s="19">
        <v>2025</v>
      </c>
      <c r="C178" s="20">
        <v>1</v>
      </c>
      <c r="D178" s="20" t="s">
        <v>127</v>
      </c>
      <c r="E178" s="20" t="s">
        <v>259</v>
      </c>
      <c r="F178" s="20" t="s">
        <v>11</v>
      </c>
      <c r="G178" s="20" t="s">
        <v>43</v>
      </c>
      <c r="H178" s="16">
        <v>1200000000</v>
      </c>
      <c r="I178" s="16"/>
      <c r="J178" s="16"/>
      <c r="K178" s="16">
        <v>1200000000</v>
      </c>
      <c r="L178" s="16">
        <v>1200000000</v>
      </c>
      <c r="M178" s="20" t="s">
        <v>253</v>
      </c>
      <c r="N178" s="20" t="s">
        <v>260</v>
      </c>
      <c r="O178" s="20"/>
      <c r="P178" s="21"/>
    </row>
    <row r="179" spans="2:16" ht="17.100000000000001" customHeight="1">
      <c r="B179" s="13">
        <v>2025</v>
      </c>
      <c r="C179" s="14">
        <v>2</v>
      </c>
      <c r="D179" s="14" t="s">
        <v>9</v>
      </c>
      <c r="E179" s="14" t="s">
        <v>261</v>
      </c>
      <c r="F179" s="14" t="s">
        <v>20</v>
      </c>
      <c r="G179" s="14" t="s">
        <v>12</v>
      </c>
      <c r="H179" s="16">
        <v>2131000</v>
      </c>
      <c r="I179" s="16"/>
      <c r="J179" s="16"/>
      <c r="K179" s="16">
        <v>2131000</v>
      </c>
      <c r="L179" s="16"/>
      <c r="M179" s="14" t="s">
        <v>253</v>
      </c>
      <c r="N179" s="14" t="s">
        <v>262</v>
      </c>
      <c r="O179" s="14"/>
      <c r="P179" s="18" t="s">
        <v>226</v>
      </c>
    </row>
    <row r="180" spans="2:16" ht="17.100000000000001" customHeight="1">
      <c r="B180" s="13">
        <v>2025</v>
      </c>
      <c r="C180" s="14">
        <v>2</v>
      </c>
      <c r="D180" s="14" t="s">
        <v>9</v>
      </c>
      <c r="E180" s="14" t="s">
        <v>263</v>
      </c>
      <c r="F180" s="14" t="s">
        <v>20</v>
      </c>
      <c r="G180" s="14" t="s">
        <v>12</v>
      </c>
      <c r="H180" s="16">
        <v>12100000</v>
      </c>
      <c r="I180" s="16"/>
      <c r="J180" s="16"/>
      <c r="K180" s="16">
        <v>12100000</v>
      </c>
      <c r="L180" s="16"/>
      <c r="M180" s="14" t="s">
        <v>253</v>
      </c>
      <c r="N180" s="14" t="s">
        <v>262</v>
      </c>
      <c r="O180" s="14"/>
      <c r="P180" s="18" t="s">
        <v>226</v>
      </c>
    </row>
    <row r="181" spans="2:16" ht="17.100000000000001" customHeight="1">
      <c r="B181" s="19">
        <v>2025</v>
      </c>
      <c r="C181" s="20">
        <v>2</v>
      </c>
      <c r="D181" s="20" t="s">
        <v>127</v>
      </c>
      <c r="E181" s="20" t="s">
        <v>264</v>
      </c>
      <c r="F181" s="20" t="s">
        <v>42</v>
      </c>
      <c r="G181" s="20" t="s">
        <v>43</v>
      </c>
      <c r="H181" s="16">
        <v>62000000</v>
      </c>
      <c r="I181" s="16">
        <v>41000000</v>
      </c>
      <c r="J181" s="16"/>
      <c r="K181" s="16">
        <v>103000000</v>
      </c>
      <c r="L181" s="16"/>
      <c r="M181" s="20" t="s">
        <v>253</v>
      </c>
      <c r="N181" s="20" t="s">
        <v>265</v>
      </c>
      <c r="O181" s="20"/>
      <c r="P181" s="21"/>
    </row>
    <row r="182" spans="2:16" ht="17.100000000000001" customHeight="1">
      <c r="B182" s="13">
        <v>2025</v>
      </c>
      <c r="C182" s="14">
        <v>3</v>
      </c>
      <c r="D182" s="14" t="s">
        <v>9</v>
      </c>
      <c r="E182" s="14" t="s">
        <v>266</v>
      </c>
      <c r="F182" s="14" t="s">
        <v>11</v>
      </c>
      <c r="G182" s="14" t="s">
        <v>12</v>
      </c>
      <c r="H182" s="16">
        <v>40500000</v>
      </c>
      <c r="I182" s="16"/>
      <c r="J182" s="16"/>
      <c r="K182" s="16">
        <v>40500000</v>
      </c>
      <c r="L182" s="16"/>
      <c r="M182" s="14" t="s">
        <v>253</v>
      </c>
      <c r="N182" s="14" t="s">
        <v>265</v>
      </c>
      <c r="O182" s="14"/>
      <c r="P182" s="18" t="s">
        <v>267</v>
      </c>
    </row>
    <row r="183" spans="2:16" ht="17.100000000000001" customHeight="1">
      <c r="B183" s="19">
        <v>2025</v>
      </c>
      <c r="C183" s="20">
        <v>3</v>
      </c>
      <c r="D183" s="20" t="s">
        <v>127</v>
      </c>
      <c r="E183" s="20" t="s">
        <v>268</v>
      </c>
      <c r="F183" s="20" t="s">
        <v>42</v>
      </c>
      <c r="G183" s="20" t="s">
        <v>39</v>
      </c>
      <c r="H183" s="16">
        <v>70000000</v>
      </c>
      <c r="I183" s="16"/>
      <c r="J183" s="16"/>
      <c r="K183" s="16">
        <v>70000000</v>
      </c>
      <c r="L183" s="16">
        <v>70000000</v>
      </c>
      <c r="M183" s="20" t="s">
        <v>253</v>
      </c>
      <c r="N183" s="20" t="s">
        <v>260</v>
      </c>
      <c r="O183" s="20"/>
      <c r="P183" s="21"/>
    </row>
    <row r="184" spans="2:16" ht="17.100000000000001" customHeight="1">
      <c r="B184" s="13">
        <v>2025</v>
      </c>
      <c r="C184" s="14">
        <v>4</v>
      </c>
      <c r="D184" s="14" t="s">
        <v>9</v>
      </c>
      <c r="E184" s="14" t="s">
        <v>269</v>
      </c>
      <c r="F184" s="14" t="s">
        <v>34</v>
      </c>
      <c r="G184" s="14" t="s">
        <v>12</v>
      </c>
      <c r="H184" s="16">
        <v>12700000</v>
      </c>
      <c r="I184" s="16"/>
      <c r="J184" s="16"/>
      <c r="K184" s="16">
        <v>12700000</v>
      </c>
      <c r="L184" s="16"/>
      <c r="M184" s="14" t="s">
        <v>253</v>
      </c>
      <c r="N184" s="14" t="s">
        <v>262</v>
      </c>
      <c r="O184" s="14"/>
      <c r="P184" s="18" t="s">
        <v>226</v>
      </c>
    </row>
    <row r="185" spans="2:16" ht="17.100000000000001" customHeight="1">
      <c r="B185" s="19">
        <v>2025</v>
      </c>
      <c r="C185" s="20">
        <v>7</v>
      </c>
      <c r="D185" s="20" t="s">
        <v>127</v>
      </c>
      <c r="E185" s="20" t="s">
        <v>270</v>
      </c>
      <c r="F185" s="20" t="s">
        <v>11</v>
      </c>
      <c r="G185" s="20" t="s">
        <v>43</v>
      </c>
      <c r="H185" s="16">
        <v>913000000</v>
      </c>
      <c r="I185" s="16"/>
      <c r="J185" s="16"/>
      <c r="K185" s="16">
        <v>913000000</v>
      </c>
      <c r="L185" s="16"/>
      <c r="M185" s="20" t="s">
        <v>253</v>
      </c>
      <c r="N185" s="20" t="s">
        <v>265</v>
      </c>
      <c r="O185" s="20"/>
      <c r="P185" s="21"/>
    </row>
    <row r="186" spans="2:16" ht="17.100000000000001" customHeight="1">
      <c r="B186" s="19">
        <v>2025</v>
      </c>
      <c r="C186" s="20">
        <v>4</v>
      </c>
      <c r="D186" s="20" t="s">
        <v>9</v>
      </c>
      <c r="E186" s="35" t="s">
        <v>271</v>
      </c>
      <c r="F186" s="20" t="s">
        <v>42</v>
      </c>
      <c r="G186" s="20" t="s">
        <v>43</v>
      </c>
      <c r="H186" s="16">
        <v>240000000</v>
      </c>
      <c r="I186" s="16"/>
      <c r="J186" s="16"/>
      <c r="K186" s="16">
        <v>240000000</v>
      </c>
      <c r="L186" s="16"/>
      <c r="M186" s="20" t="s">
        <v>272</v>
      </c>
      <c r="N186" s="20" t="s">
        <v>273</v>
      </c>
      <c r="O186" s="20"/>
      <c r="P186" s="23"/>
    </row>
    <row r="187" spans="2:16" ht="17.100000000000001" customHeight="1">
      <c r="B187" s="13">
        <v>2025</v>
      </c>
      <c r="C187" s="14">
        <v>1</v>
      </c>
      <c r="D187" s="14" t="s">
        <v>9</v>
      </c>
      <c r="E187" s="14" t="s">
        <v>274</v>
      </c>
      <c r="F187" s="14" t="s">
        <v>11</v>
      </c>
      <c r="G187" s="14" t="s">
        <v>39</v>
      </c>
      <c r="H187" s="16">
        <v>3196615400</v>
      </c>
      <c r="I187" s="16">
        <v>487325570</v>
      </c>
      <c r="J187" s="16"/>
      <c r="K187" s="16">
        <f t="shared" ref="K187:K193" si="5">SUM(H187:J187)</f>
        <v>3683940970</v>
      </c>
      <c r="L187" s="16">
        <v>772918400</v>
      </c>
      <c r="M187" s="14" t="s">
        <v>275</v>
      </c>
      <c r="N187" s="14" t="s">
        <v>276</v>
      </c>
      <c r="O187" s="14"/>
      <c r="P187" s="36"/>
    </row>
    <row r="188" spans="2:16" ht="17.100000000000001" customHeight="1">
      <c r="B188" s="19">
        <v>2025</v>
      </c>
      <c r="C188" s="20">
        <v>2</v>
      </c>
      <c r="D188" s="20" t="s">
        <v>127</v>
      </c>
      <c r="E188" s="20" t="s">
        <v>277</v>
      </c>
      <c r="F188" s="22" t="s">
        <v>11</v>
      </c>
      <c r="G188" s="20" t="s">
        <v>43</v>
      </c>
      <c r="H188" s="16">
        <v>15138852000</v>
      </c>
      <c r="I188" s="16">
        <v>2765690000</v>
      </c>
      <c r="J188" s="16"/>
      <c r="K188" s="16">
        <f t="shared" si="5"/>
        <v>17904542000</v>
      </c>
      <c r="L188" s="16">
        <v>0</v>
      </c>
      <c r="M188" s="20" t="s">
        <v>275</v>
      </c>
      <c r="N188" s="20" t="s">
        <v>278</v>
      </c>
      <c r="O188" s="20"/>
      <c r="P188" s="23"/>
    </row>
    <row r="189" spans="2:16" ht="17.100000000000001" customHeight="1">
      <c r="B189" s="13">
        <v>2025</v>
      </c>
      <c r="C189" s="14">
        <v>2</v>
      </c>
      <c r="D189" s="14" t="s">
        <v>18</v>
      </c>
      <c r="E189" s="14" t="s">
        <v>279</v>
      </c>
      <c r="F189" s="14" t="s">
        <v>280</v>
      </c>
      <c r="G189" s="14" t="s">
        <v>105</v>
      </c>
      <c r="H189" s="16">
        <v>1132241000</v>
      </c>
      <c r="I189" s="16">
        <v>632954000</v>
      </c>
      <c r="J189" s="16"/>
      <c r="K189" s="16">
        <f t="shared" si="5"/>
        <v>1765195000</v>
      </c>
      <c r="L189" s="16">
        <f>K189</f>
        <v>1765195000</v>
      </c>
      <c r="M189" s="14" t="s">
        <v>275</v>
      </c>
      <c r="N189" s="14" t="s">
        <v>281</v>
      </c>
      <c r="O189" s="14"/>
      <c r="P189" s="36"/>
    </row>
    <row r="190" spans="2:16" ht="17.100000000000001" customHeight="1">
      <c r="B190" s="13">
        <v>2025</v>
      </c>
      <c r="C190" s="14">
        <v>2</v>
      </c>
      <c r="D190" s="14" t="s">
        <v>18</v>
      </c>
      <c r="E190" s="14" t="s">
        <v>279</v>
      </c>
      <c r="F190" s="14" t="s">
        <v>282</v>
      </c>
      <c r="G190" s="14" t="s">
        <v>105</v>
      </c>
      <c r="H190" s="16">
        <v>657998000</v>
      </c>
      <c r="I190" s="16">
        <v>324274000</v>
      </c>
      <c r="J190" s="16"/>
      <c r="K190" s="16">
        <f t="shared" si="5"/>
        <v>982272000</v>
      </c>
      <c r="L190" s="16">
        <f>K190</f>
        <v>982272000</v>
      </c>
      <c r="M190" s="14" t="s">
        <v>275</v>
      </c>
      <c r="N190" s="14" t="s">
        <v>283</v>
      </c>
      <c r="O190" s="14"/>
      <c r="P190" s="36"/>
    </row>
    <row r="191" spans="2:16" ht="17.100000000000001" customHeight="1">
      <c r="B191" s="13">
        <v>2025</v>
      </c>
      <c r="C191" s="14">
        <v>2</v>
      </c>
      <c r="D191" s="14" t="s">
        <v>18</v>
      </c>
      <c r="E191" s="14" t="s">
        <v>279</v>
      </c>
      <c r="F191" s="14" t="s">
        <v>284</v>
      </c>
      <c r="G191" s="14" t="s">
        <v>105</v>
      </c>
      <c r="H191" s="16">
        <v>797761000</v>
      </c>
      <c r="I191" s="16">
        <v>60700000</v>
      </c>
      <c r="J191" s="16"/>
      <c r="K191" s="16">
        <f t="shared" si="5"/>
        <v>858461000</v>
      </c>
      <c r="L191" s="16">
        <f>K191</f>
        <v>858461000</v>
      </c>
      <c r="M191" s="14" t="s">
        <v>275</v>
      </c>
      <c r="N191" s="14" t="s">
        <v>285</v>
      </c>
      <c r="O191" s="14"/>
      <c r="P191" s="36"/>
    </row>
    <row r="192" spans="2:16" ht="17.100000000000001" customHeight="1">
      <c r="B192" s="13">
        <v>2025</v>
      </c>
      <c r="C192" s="14">
        <v>3</v>
      </c>
      <c r="D192" s="14" t="s">
        <v>9</v>
      </c>
      <c r="E192" s="14" t="s">
        <v>286</v>
      </c>
      <c r="F192" s="15" t="s">
        <v>42</v>
      </c>
      <c r="G192" s="14" t="s">
        <v>43</v>
      </c>
      <c r="H192" s="16">
        <v>580000000</v>
      </c>
      <c r="I192" s="16">
        <v>200000000</v>
      </c>
      <c r="J192" s="16">
        <v>20000000</v>
      </c>
      <c r="K192" s="16">
        <f t="shared" si="5"/>
        <v>800000000</v>
      </c>
      <c r="L192" s="16">
        <v>800000000</v>
      </c>
      <c r="M192" s="14" t="s">
        <v>275</v>
      </c>
      <c r="N192" s="14" t="s">
        <v>287</v>
      </c>
      <c r="O192" s="14"/>
      <c r="P192" s="23"/>
    </row>
    <row r="193" spans="2:16" ht="17.100000000000001" customHeight="1">
      <c r="B193" s="13">
        <v>2025</v>
      </c>
      <c r="C193" s="14">
        <v>4</v>
      </c>
      <c r="D193" s="14" t="s">
        <v>9</v>
      </c>
      <c r="E193" s="14" t="s">
        <v>288</v>
      </c>
      <c r="F193" s="14" t="s">
        <v>132</v>
      </c>
      <c r="G193" s="14" t="s">
        <v>105</v>
      </c>
      <c r="H193" s="16">
        <v>8290000000</v>
      </c>
      <c r="I193" s="16">
        <v>0</v>
      </c>
      <c r="J193" s="16"/>
      <c r="K193" s="16">
        <f t="shared" si="5"/>
        <v>8290000000</v>
      </c>
      <c r="L193" s="16">
        <v>0</v>
      </c>
      <c r="M193" s="14" t="s">
        <v>275</v>
      </c>
      <c r="N193" s="14" t="s">
        <v>289</v>
      </c>
      <c r="O193" s="14"/>
      <c r="P193" s="36"/>
    </row>
    <row r="194" spans="2:16" ht="17.100000000000001" customHeight="1">
      <c r="B194" s="19">
        <v>2025</v>
      </c>
      <c r="C194" s="20">
        <v>5</v>
      </c>
      <c r="D194" s="20" t="s">
        <v>127</v>
      </c>
      <c r="E194" s="20" t="s">
        <v>290</v>
      </c>
      <c r="F194" s="20" t="s">
        <v>132</v>
      </c>
      <c r="G194" s="20" t="s">
        <v>43</v>
      </c>
      <c r="H194" s="16">
        <v>13714000000</v>
      </c>
      <c r="I194" s="16">
        <v>4192000000</v>
      </c>
      <c r="J194" s="16"/>
      <c r="K194" s="16">
        <f t="shared" ref="K194:K209" si="6">SUM(G194:J194)</f>
        <v>17906000000</v>
      </c>
      <c r="L194" s="16">
        <v>2743000000</v>
      </c>
      <c r="M194" s="20" t="s">
        <v>275</v>
      </c>
      <c r="N194" s="20" t="s">
        <v>291</v>
      </c>
      <c r="O194" s="20"/>
      <c r="P194" s="23"/>
    </row>
    <row r="195" spans="2:16" ht="17.100000000000001" customHeight="1">
      <c r="B195" s="19">
        <v>2025</v>
      </c>
      <c r="C195" s="20">
        <v>5</v>
      </c>
      <c r="D195" s="20" t="s">
        <v>127</v>
      </c>
      <c r="E195" s="20" t="s">
        <v>290</v>
      </c>
      <c r="F195" s="20" t="s">
        <v>20</v>
      </c>
      <c r="G195" s="20" t="s">
        <v>43</v>
      </c>
      <c r="H195" s="16">
        <v>1618000000</v>
      </c>
      <c r="I195" s="16">
        <v>761000000</v>
      </c>
      <c r="J195" s="16"/>
      <c r="K195" s="16">
        <f t="shared" si="6"/>
        <v>2379000000</v>
      </c>
      <c r="L195" s="16">
        <v>324000000</v>
      </c>
      <c r="M195" s="20" t="s">
        <v>275</v>
      </c>
      <c r="N195" s="20" t="s">
        <v>281</v>
      </c>
      <c r="O195" s="20"/>
      <c r="P195" s="23"/>
    </row>
    <row r="196" spans="2:16" ht="17.100000000000001" customHeight="1">
      <c r="B196" s="19">
        <v>2025</v>
      </c>
      <c r="C196" s="20">
        <v>5</v>
      </c>
      <c r="D196" s="20" t="s">
        <v>127</v>
      </c>
      <c r="E196" s="20" t="s">
        <v>290</v>
      </c>
      <c r="F196" s="20" t="s">
        <v>38</v>
      </c>
      <c r="G196" s="20" t="s">
        <v>43</v>
      </c>
      <c r="H196" s="16">
        <v>779000000</v>
      </c>
      <c r="I196" s="16">
        <v>499000000</v>
      </c>
      <c r="J196" s="16"/>
      <c r="K196" s="16">
        <f t="shared" si="6"/>
        <v>1278000000</v>
      </c>
      <c r="L196" s="16">
        <v>156000000</v>
      </c>
      <c r="M196" s="20" t="s">
        <v>275</v>
      </c>
      <c r="N196" s="20" t="s">
        <v>292</v>
      </c>
      <c r="O196" s="20"/>
      <c r="P196" s="23"/>
    </row>
    <row r="197" spans="2:16" ht="17.100000000000001" customHeight="1">
      <c r="B197" s="19">
        <v>2025</v>
      </c>
      <c r="C197" s="20">
        <v>5</v>
      </c>
      <c r="D197" s="20" t="s">
        <v>127</v>
      </c>
      <c r="E197" s="20" t="s">
        <v>290</v>
      </c>
      <c r="F197" s="20" t="s">
        <v>57</v>
      </c>
      <c r="G197" s="20" t="s">
        <v>43</v>
      </c>
      <c r="H197" s="16">
        <v>630000000</v>
      </c>
      <c r="I197" s="16">
        <v>0</v>
      </c>
      <c r="J197" s="16"/>
      <c r="K197" s="16">
        <f t="shared" si="6"/>
        <v>630000000</v>
      </c>
      <c r="L197" s="16">
        <v>126000000</v>
      </c>
      <c r="M197" s="20" t="s">
        <v>275</v>
      </c>
      <c r="N197" s="20" t="s">
        <v>285</v>
      </c>
      <c r="O197" s="20"/>
      <c r="P197" s="23"/>
    </row>
    <row r="198" spans="2:16" ht="17.100000000000001" customHeight="1">
      <c r="B198" s="37">
        <v>2025</v>
      </c>
      <c r="C198" s="38">
        <v>5</v>
      </c>
      <c r="D198" s="38" t="s">
        <v>127</v>
      </c>
      <c r="E198" s="38" t="s">
        <v>293</v>
      </c>
      <c r="F198" s="38" t="s">
        <v>132</v>
      </c>
      <c r="G198" s="38" t="s">
        <v>43</v>
      </c>
      <c r="H198" s="39">
        <v>15733000000</v>
      </c>
      <c r="I198" s="39">
        <v>4808000000</v>
      </c>
      <c r="J198" s="39"/>
      <c r="K198" s="39">
        <f t="shared" si="6"/>
        <v>20541000000</v>
      </c>
      <c r="L198" s="39">
        <v>3586000000</v>
      </c>
      <c r="M198" s="38" t="s">
        <v>275</v>
      </c>
      <c r="N198" s="38" t="s">
        <v>294</v>
      </c>
      <c r="O198" s="38"/>
      <c r="P198" s="40"/>
    </row>
    <row r="199" spans="2:16" ht="17.100000000000001" customHeight="1">
      <c r="B199" s="37">
        <v>2025</v>
      </c>
      <c r="C199" s="38">
        <v>5</v>
      </c>
      <c r="D199" s="38" t="s">
        <v>127</v>
      </c>
      <c r="E199" s="38" t="s">
        <v>293</v>
      </c>
      <c r="F199" s="38" t="s">
        <v>20</v>
      </c>
      <c r="G199" s="38" t="s">
        <v>43</v>
      </c>
      <c r="H199" s="39">
        <v>1856000000</v>
      </c>
      <c r="I199" s="39">
        <v>873000000</v>
      </c>
      <c r="J199" s="39"/>
      <c r="K199" s="39">
        <f t="shared" si="6"/>
        <v>2729000000</v>
      </c>
      <c r="L199" s="39">
        <v>423000000</v>
      </c>
      <c r="M199" s="38" t="s">
        <v>275</v>
      </c>
      <c r="N199" s="38" t="s">
        <v>281</v>
      </c>
      <c r="O199" s="38"/>
      <c r="P199" s="40"/>
    </row>
    <row r="200" spans="2:16" ht="17.100000000000001" customHeight="1">
      <c r="B200" s="37">
        <v>2025</v>
      </c>
      <c r="C200" s="38">
        <v>5</v>
      </c>
      <c r="D200" s="38" t="s">
        <v>127</v>
      </c>
      <c r="E200" s="38" t="s">
        <v>293</v>
      </c>
      <c r="F200" s="38" t="s">
        <v>38</v>
      </c>
      <c r="G200" s="38" t="s">
        <v>43</v>
      </c>
      <c r="H200" s="39">
        <v>894000000</v>
      </c>
      <c r="I200" s="39">
        <v>572000000</v>
      </c>
      <c r="J200" s="39"/>
      <c r="K200" s="39">
        <f t="shared" si="6"/>
        <v>1466000000</v>
      </c>
      <c r="L200" s="39">
        <v>204000000</v>
      </c>
      <c r="M200" s="38" t="s">
        <v>275</v>
      </c>
      <c r="N200" s="38" t="s">
        <v>292</v>
      </c>
      <c r="O200" s="38"/>
      <c r="P200" s="40"/>
    </row>
    <row r="201" spans="2:16" ht="17.100000000000001" customHeight="1">
      <c r="B201" s="37">
        <v>2025</v>
      </c>
      <c r="C201" s="38">
        <v>5</v>
      </c>
      <c r="D201" s="38" t="s">
        <v>127</v>
      </c>
      <c r="E201" s="38" t="s">
        <v>293</v>
      </c>
      <c r="F201" s="38" t="s">
        <v>57</v>
      </c>
      <c r="G201" s="38" t="s">
        <v>43</v>
      </c>
      <c r="H201" s="39">
        <v>723000000</v>
      </c>
      <c r="I201" s="39">
        <v>0</v>
      </c>
      <c r="J201" s="39"/>
      <c r="K201" s="39">
        <f t="shared" si="6"/>
        <v>723000000</v>
      </c>
      <c r="L201" s="39">
        <v>165000000</v>
      </c>
      <c r="M201" s="38" t="s">
        <v>275</v>
      </c>
      <c r="N201" s="38" t="s">
        <v>285</v>
      </c>
      <c r="O201" s="38"/>
      <c r="P201" s="40"/>
    </row>
    <row r="202" spans="2:16" ht="17.100000000000001" customHeight="1">
      <c r="B202" s="19">
        <v>2025</v>
      </c>
      <c r="C202" s="20">
        <v>5</v>
      </c>
      <c r="D202" s="20" t="s">
        <v>127</v>
      </c>
      <c r="E202" s="20" t="s">
        <v>295</v>
      </c>
      <c r="F202" s="20" t="s">
        <v>132</v>
      </c>
      <c r="G202" s="20" t="s">
        <v>43</v>
      </c>
      <c r="H202" s="16">
        <v>13895000000</v>
      </c>
      <c r="I202" s="16">
        <v>4247000000</v>
      </c>
      <c r="J202" s="16"/>
      <c r="K202" s="16">
        <f t="shared" si="6"/>
        <v>18142000000</v>
      </c>
      <c r="L202" s="16">
        <v>2779000000</v>
      </c>
      <c r="M202" s="20" t="s">
        <v>275</v>
      </c>
      <c r="N202" s="20" t="s">
        <v>296</v>
      </c>
      <c r="O202" s="20"/>
      <c r="P202" s="23"/>
    </row>
    <row r="203" spans="2:16" ht="17.100000000000001" customHeight="1">
      <c r="B203" s="19">
        <v>2025</v>
      </c>
      <c r="C203" s="20">
        <v>5</v>
      </c>
      <c r="D203" s="20" t="s">
        <v>127</v>
      </c>
      <c r="E203" s="20" t="s">
        <v>295</v>
      </c>
      <c r="F203" s="20" t="s">
        <v>20</v>
      </c>
      <c r="G203" s="20" t="s">
        <v>43</v>
      </c>
      <c r="H203" s="16">
        <v>1639000000</v>
      </c>
      <c r="I203" s="16">
        <v>771000000</v>
      </c>
      <c r="J203" s="16"/>
      <c r="K203" s="16">
        <f t="shared" si="6"/>
        <v>2410000000</v>
      </c>
      <c r="L203" s="16">
        <v>328000000</v>
      </c>
      <c r="M203" s="20" t="s">
        <v>275</v>
      </c>
      <c r="N203" s="20" t="s">
        <v>281</v>
      </c>
      <c r="O203" s="20"/>
      <c r="P203" s="23"/>
    </row>
    <row r="204" spans="2:16" ht="17.100000000000001" customHeight="1">
      <c r="B204" s="19">
        <v>2025</v>
      </c>
      <c r="C204" s="20">
        <v>5</v>
      </c>
      <c r="D204" s="20" t="s">
        <v>127</v>
      </c>
      <c r="E204" s="20" t="s">
        <v>295</v>
      </c>
      <c r="F204" s="20" t="s">
        <v>38</v>
      </c>
      <c r="G204" s="20" t="s">
        <v>43</v>
      </c>
      <c r="H204" s="16">
        <v>789000000</v>
      </c>
      <c r="I204" s="16">
        <v>505000000</v>
      </c>
      <c r="J204" s="16"/>
      <c r="K204" s="16">
        <f t="shared" si="6"/>
        <v>1294000000</v>
      </c>
      <c r="L204" s="16">
        <v>158000000</v>
      </c>
      <c r="M204" s="20" t="s">
        <v>275</v>
      </c>
      <c r="N204" s="20" t="s">
        <v>292</v>
      </c>
      <c r="O204" s="20"/>
      <c r="P204" s="23"/>
    </row>
    <row r="205" spans="2:16" ht="17.100000000000001" customHeight="1">
      <c r="B205" s="19">
        <v>2025</v>
      </c>
      <c r="C205" s="20">
        <v>5</v>
      </c>
      <c r="D205" s="20" t="s">
        <v>127</v>
      </c>
      <c r="E205" s="20" t="s">
        <v>295</v>
      </c>
      <c r="F205" s="20" t="s">
        <v>57</v>
      </c>
      <c r="G205" s="20" t="s">
        <v>43</v>
      </c>
      <c r="H205" s="16">
        <v>638000000</v>
      </c>
      <c r="I205" s="16">
        <v>0</v>
      </c>
      <c r="J205" s="16"/>
      <c r="K205" s="16">
        <f t="shared" si="6"/>
        <v>638000000</v>
      </c>
      <c r="L205" s="16">
        <v>128000000</v>
      </c>
      <c r="M205" s="20" t="s">
        <v>275</v>
      </c>
      <c r="N205" s="20" t="s">
        <v>285</v>
      </c>
      <c r="O205" s="20"/>
      <c r="P205" s="23"/>
    </row>
    <row r="206" spans="2:16" ht="17.100000000000001" customHeight="1">
      <c r="B206" s="19">
        <v>2025</v>
      </c>
      <c r="C206" s="20">
        <v>5</v>
      </c>
      <c r="D206" s="20" t="s">
        <v>127</v>
      </c>
      <c r="E206" s="20" t="s">
        <v>297</v>
      </c>
      <c r="F206" s="20" t="s">
        <v>132</v>
      </c>
      <c r="G206" s="20" t="s">
        <v>43</v>
      </c>
      <c r="H206" s="16">
        <v>13705000000</v>
      </c>
      <c r="I206" s="16">
        <v>4188000000</v>
      </c>
      <c r="J206" s="16"/>
      <c r="K206" s="16">
        <f t="shared" si="6"/>
        <v>17893000000</v>
      </c>
      <c r="L206" s="16">
        <v>2741000000</v>
      </c>
      <c r="M206" s="20" t="s">
        <v>275</v>
      </c>
      <c r="N206" s="20" t="s">
        <v>296</v>
      </c>
      <c r="O206" s="20"/>
      <c r="P206" s="23"/>
    </row>
    <row r="207" spans="2:16" ht="17.100000000000001" customHeight="1">
      <c r="B207" s="19">
        <v>2025</v>
      </c>
      <c r="C207" s="20">
        <v>5</v>
      </c>
      <c r="D207" s="20" t="s">
        <v>127</v>
      </c>
      <c r="E207" s="20" t="s">
        <v>297</v>
      </c>
      <c r="F207" s="20" t="s">
        <v>20</v>
      </c>
      <c r="G207" s="20" t="s">
        <v>43</v>
      </c>
      <c r="H207" s="16">
        <v>1617000000</v>
      </c>
      <c r="I207" s="16">
        <v>760000000</v>
      </c>
      <c r="J207" s="16"/>
      <c r="K207" s="16">
        <f t="shared" si="6"/>
        <v>2377000000</v>
      </c>
      <c r="L207" s="16">
        <v>323000000</v>
      </c>
      <c r="M207" s="20" t="s">
        <v>275</v>
      </c>
      <c r="N207" s="20" t="s">
        <v>281</v>
      </c>
      <c r="O207" s="20"/>
      <c r="P207" s="23"/>
    </row>
    <row r="208" spans="2:16" ht="17.100000000000001" customHeight="1">
      <c r="B208" s="19">
        <v>2025</v>
      </c>
      <c r="C208" s="20">
        <v>5</v>
      </c>
      <c r="D208" s="20" t="s">
        <v>127</v>
      </c>
      <c r="E208" s="20" t="s">
        <v>297</v>
      </c>
      <c r="F208" s="20" t="s">
        <v>38</v>
      </c>
      <c r="G208" s="20" t="s">
        <v>43</v>
      </c>
      <c r="H208" s="16">
        <v>778000000</v>
      </c>
      <c r="I208" s="16">
        <v>498000000</v>
      </c>
      <c r="J208" s="16"/>
      <c r="K208" s="16">
        <f t="shared" si="6"/>
        <v>1276000000</v>
      </c>
      <c r="L208" s="16">
        <v>156000000</v>
      </c>
      <c r="M208" s="20" t="s">
        <v>275</v>
      </c>
      <c r="N208" s="20" t="s">
        <v>292</v>
      </c>
      <c r="O208" s="20"/>
      <c r="P208" s="23"/>
    </row>
    <row r="209" spans="2:16" ht="17.100000000000001" customHeight="1">
      <c r="B209" s="19">
        <v>2025</v>
      </c>
      <c r="C209" s="20">
        <v>5</v>
      </c>
      <c r="D209" s="20" t="s">
        <v>127</v>
      </c>
      <c r="E209" s="20" t="s">
        <v>297</v>
      </c>
      <c r="F209" s="20" t="s">
        <v>57</v>
      </c>
      <c r="G209" s="20" t="s">
        <v>43</v>
      </c>
      <c r="H209" s="16">
        <v>629000000</v>
      </c>
      <c r="I209" s="16">
        <v>0</v>
      </c>
      <c r="J209" s="16"/>
      <c r="K209" s="16">
        <f t="shared" si="6"/>
        <v>629000000</v>
      </c>
      <c r="L209" s="16">
        <v>126000000</v>
      </c>
      <c r="M209" s="20" t="s">
        <v>275</v>
      </c>
      <c r="N209" s="20" t="s">
        <v>285</v>
      </c>
      <c r="O209" s="20"/>
      <c r="P209" s="23"/>
    </row>
    <row r="210" spans="2:16" ht="17.100000000000001" customHeight="1">
      <c r="B210" s="19">
        <v>2025</v>
      </c>
      <c r="C210" s="20">
        <v>6</v>
      </c>
      <c r="D210" s="20" t="s">
        <v>9</v>
      </c>
      <c r="E210" s="20" t="s">
        <v>277</v>
      </c>
      <c r="F210" s="20" t="s">
        <v>20</v>
      </c>
      <c r="G210" s="20" t="s">
        <v>43</v>
      </c>
      <c r="H210" s="16">
        <v>1140234000</v>
      </c>
      <c r="I210" s="16">
        <v>600142000</v>
      </c>
      <c r="J210" s="16"/>
      <c r="K210" s="16">
        <f>SUM(H210:J210)</f>
        <v>1740376000</v>
      </c>
      <c r="L210" s="16">
        <v>0</v>
      </c>
      <c r="M210" s="20" t="s">
        <v>275</v>
      </c>
      <c r="N210" s="20" t="s">
        <v>281</v>
      </c>
      <c r="O210" s="20"/>
      <c r="P210" s="21"/>
    </row>
    <row r="211" spans="2:16" ht="17.100000000000001" customHeight="1">
      <c r="B211" s="19">
        <v>2025</v>
      </c>
      <c r="C211" s="20">
        <v>6</v>
      </c>
      <c r="D211" s="20" t="s">
        <v>9</v>
      </c>
      <c r="E211" s="20" t="s">
        <v>277</v>
      </c>
      <c r="F211" s="20" t="s">
        <v>38</v>
      </c>
      <c r="G211" s="20" t="s">
        <v>43</v>
      </c>
      <c r="H211" s="16">
        <v>352894000</v>
      </c>
      <c r="I211" s="16">
        <v>124018000</v>
      </c>
      <c r="J211" s="16"/>
      <c r="K211" s="16">
        <f>SUM(H211:J211)</f>
        <v>476912000</v>
      </c>
      <c r="L211" s="16">
        <v>0</v>
      </c>
      <c r="M211" s="20" t="s">
        <v>275</v>
      </c>
      <c r="N211" s="20" t="s">
        <v>292</v>
      </c>
      <c r="O211" s="20"/>
      <c r="P211" s="23"/>
    </row>
    <row r="212" spans="2:16" ht="17.100000000000001" customHeight="1">
      <c r="B212" s="19">
        <v>2025</v>
      </c>
      <c r="C212" s="20">
        <v>6</v>
      </c>
      <c r="D212" s="20" t="s">
        <v>9</v>
      </c>
      <c r="E212" s="20" t="s">
        <v>277</v>
      </c>
      <c r="F212" s="20" t="s">
        <v>57</v>
      </c>
      <c r="G212" s="20" t="s">
        <v>43</v>
      </c>
      <c r="H212" s="16">
        <v>896975000</v>
      </c>
      <c r="I212" s="16">
        <v>0</v>
      </c>
      <c r="J212" s="16"/>
      <c r="K212" s="16">
        <f>SUM(H212:J212)</f>
        <v>896975000</v>
      </c>
      <c r="L212" s="16">
        <v>0</v>
      </c>
      <c r="M212" s="20" t="s">
        <v>275</v>
      </c>
      <c r="N212" s="20" t="s">
        <v>285</v>
      </c>
      <c r="O212" s="20"/>
      <c r="P212" s="21"/>
    </row>
    <row r="213" spans="2:16" ht="17.100000000000001" customHeight="1">
      <c r="B213" s="13">
        <v>2025</v>
      </c>
      <c r="C213" s="14">
        <v>6</v>
      </c>
      <c r="D213" s="14" t="s">
        <v>127</v>
      </c>
      <c r="E213" s="41" t="s">
        <v>298</v>
      </c>
      <c r="F213" s="14" t="s">
        <v>11</v>
      </c>
      <c r="G213" s="41" t="s">
        <v>12</v>
      </c>
      <c r="H213" s="16">
        <v>26600000</v>
      </c>
      <c r="I213" s="16"/>
      <c r="J213" s="16"/>
      <c r="K213" s="16">
        <v>26600000</v>
      </c>
      <c r="L213" s="16"/>
      <c r="M213" s="14" t="s">
        <v>299</v>
      </c>
      <c r="N213" s="14" t="s">
        <v>300</v>
      </c>
      <c r="O213" s="14"/>
      <c r="P213" s="18" t="s">
        <v>301</v>
      </c>
    </row>
    <row r="214" spans="2:16" ht="17.100000000000001" customHeight="1">
      <c r="B214" s="42">
        <v>2025</v>
      </c>
      <c r="C214" s="43">
        <v>2</v>
      </c>
      <c r="D214" s="43" t="s">
        <v>18</v>
      </c>
      <c r="E214" s="15" t="s">
        <v>302</v>
      </c>
      <c r="F214" s="15" t="s">
        <v>136</v>
      </c>
      <c r="G214" s="15" t="s">
        <v>63</v>
      </c>
      <c r="H214" s="44">
        <v>140000000</v>
      </c>
      <c r="I214" s="45">
        <v>0</v>
      </c>
      <c r="J214" s="45"/>
      <c r="K214" s="44">
        <v>140000000</v>
      </c>
      <c r="L214" s="45"/>
      <c r="M214" s="14" t="s">
        <v>303</v>
      </c>
      <c r="N214" s="15" t="s">
        <v>304</v>
      </c>
      <c r="O214" s="15"/>
      <c r="P214" s="18" t="s">
        <v>305</v>
      </c>
    </row>
    <row r="215" spans="2:16" ht="17.100000000000001" customHeight="1">
      <c r="B215" s="19">
        <v>2025</v>
      </c>
      <c r="C215" s="20">
        <v>5</v>
      </c>
      <c r="D215" s="20" t="s">
        <v>18</v>
      </c>
      <c r="E215" s="20" t="s">
        <v>306</v>
      </c>
      <c r="F215" s="20" t="s">
        <v>30</v>
      </c>
      <c r="G215" s="20" t="s">
        <v>43</v>
      </c>
      <c r="H215" s="16">
        <v>358000000</v>
      </c>
      <c r="I215" s="16">
        <v>0</v>
      </c>
      <c r="J215" s="16"/>
      <c r="K215" s="16">
        <f>SUM(H215:J215)</f>
        <v>358000000</v>
      </c>
      <c r="L215" s="16"/>
      <c r="M215" s="20" t="s">
        <v>303</v>
      </c>
      <c r="N215" s="20" t="s">
        <v>307</v>
      </c>
      <c r="O215" s="20"/>
      <c r="P215" s="21"/>
    </row>
    <row r="216" spans="2:16" ht="17.100000000000001" customHeight="1">
      <c r="B216" s="19">
        <v>2025</v>
      </c>
      <c r="C216" s="20">
        <v>3</v>
      </c>
      <c r="D216" s="20" t="s">
        <v>9</v>
      </c>
      <c r="E216" s="24" t="s">
        <v>308</v>
      </c>
      <c r="F216" s="22" t="s">
        <v>42</v>
      </c>
      <c r="G216" s="20" t="s">
        <v>43</v>
      </c>
      <c r="H216" s="16">
        <v>85000000</v>
      </c>
      <c r="I216" s="16">
        <v>15000000</v>
      </c>
      <c r="J216" s="16"/>
      <c r="K216" s="16">
        <f t="shared" ref="K216:K228" si="7">SUM(H216:J216)</f>
        <v>100000000</v>
      </c>
      <c r="L216" s="16">
        <f t="shared" ref="L216:L222" si="8">H216</f>
        <v>85000000</v>
      </c>
      <c r="M216" s="20" t="s">
        <v>309</v>
      </c>
      <c r="N216" s="20" t="s">
        <v>310</v>
      </c>
      <c r="O216" s="20"/>
      <c r="P216" s="23"/>
    </row>
    <row r="217" spans="2:16" ht="17.100000000000001" customHeight="1">
      <c r="B217" s="19">
        <v>2025</v>
      </c>
      <c r="C217" s="20">
        <v>3</v>
      </c>
      <c r="D217" s="20" t="s">
        <v>18</v>
      </c>
      <c r="E217" s="24" t="s">
        <v>311</v>
      </c>
      <c r="F217" s="20" t="s">
        <v>59</v>
      </c>
      <c r="G217" s="20" t="s">
        <v>43</v>
      </c>
      <c r="H217" s="16">
        <f>226000000*85%</f>
        <v>192100000</v>
      </c>
      <c r="I217" s="16">
        <f>226000000*15%</f>
        <v>33900000</v>
      </c>
      <c r="J217" s="16"/>
      <c r="K217" s="16">
        <f t="shared" si="7"/>
        <v>226000000</v>
      </c>
      <c r="L217" s="16">
        <f t="shared" si="8"/>
        <v>192100000</v>
      </c>
      <c r="M217" s="20" t="s">
        <v>309</v>
      </c>
      <c r="N217" s="20" t="s">
        <v>310</v>
      </c>
      <c r="O217" s="20"/>
      <c r="P217" s="21"/>
    </row>
    <row r="218" spans="2:16" ht="17.100000000000001" customHeight="1">
      <c r="B218" s="19">
        <v>2025</v>
      </c>
      <c r="C218" s="20">
        <v>3</v>
      </c>
      <c r="D218" s="20" t="s">
        <v>18</v>
      </c>
      <c r="E218" s="24" t="s">
        <v>312</v>
      </c>
      <c r="F218" s="20" t="s">
        <v>42</v>
      </c>
      <c r="G218" s="20" t="s">
        <v>43</v>
      </c>
      <c r="H218" s="16">
        <v>300000000</v>
      </c>
      <c r="I218" s="16">
        <v>145000000</v>
      </c>
      <c r="J218" s="16">
        <v>810000</v>
      </c>
      <c r="K218" s="16">
        <f t="shared" si="7"/>
        <v>445810000</v>
      </c>
      <c r="L218" s="16">
        <f t="shared" si="8"/>
        <v>300000000</v>
      </c>
      <c r="M218" s="20" t="s">
        <v>309</v>
      </c>
      <c r="N218" s="20" t="s">
        <v>313</v>
      </c>
      <c r="O218" s="20"/>
      <c r="P218" s="23"/>
    </row>
    <row r="219" spans="2:16" ht="17.100000000000001" customHeight="1">
      <c r="B219" s="19">
        <v>2025</v>
      </c>
      <c r="C219" s="20">
        <v>3</v>
      </c>
      <c r="D219" s="20" t="s">
        <v>9</v>
      </c>
      <c r="E219" s="24" t="s">
        <v>314</v>
      </c>
      <c r="F219" s="20" t="s">
        <v>42</v>
      </c>
      <c r="G219" s="20" t="s">
        <v>43</v>
      </c>
      <c r="H219" s="16">
        <f>380000000*85%</f>
        <v>323000000</v>
      </c>
      <c r="I219" s="16">
        <f>380000000*15%</f>
        <v>57000000</v>
      </c>
      <c r="J219" s="16"/>
      <c r="K219" s="16">
        <f t="shared" si="7"/>
        <v>380000000</v>
      </c>
      <c r="L219" s="16">
        <f t="shared" si="8"/>
        <v>323000000</v>
      </c>
      <c r="M219" s="20" t="s">
        <v>309</v>
      </c>
      <c r="N219" s="20" t="s">
        <v>310</v>
      </c>
      <c r="O219" s="20"/>
      <c r="P219" s="21"/>
    </row>
    <row r="220" spans="2:16" ht="17.100000000000001" customHeight="1">
      <c r="B220" s="13">
        <v>2025</v>
      </c>
      <c r="C220" s="14">
        <v>9</v>
      </c>
      <c r="D220" s="14" t="s">
        <v>18</v>
      </c>
      <c r="E220" s="33" t="s">
        <v>315</v>
      </c>
      <c r="F220" s="14" t="s">
        <v>34</v>
      </c>
      <c r="G220" s="14" t="s">
        <v>12</v>
      </c>
      <c r="H220" s="16">
        <v>22000000</v>
      </c>
      <c r="I220" s="16">
        <v>0</v>
      </c>
      <c r="J220" s="16"/>
      <c r="K220" s="16">
        <f t="shared" si="7"/>
        <v>22000000</v>
      </c>
      <c r="L220" s="16">
        <f t="shared" si="8"/>
        <v>22000000</v>
      </c>
      <c r="M220" s="14" t="s">
        <v>316</v>
      </c>
      <c r="N220" s="14" t="s">
        <v>317</v>
      </c>
      <c r="O220" s="14"/>
      <c r="P220" s="18" t="s">
        <v>17</v>
      </c>
    </row>
    <row r="221" spans="2:16" ht="17.100000000000001" customHeight="1">
      <c r="B221" s="19">
        <v>2025</v>
      </c>
      <c r="C221" s="20">
        <v>3</v>
      </c>
      <c r="D221" s="20" t="s">
        <v>18</v>
      </c>
      <c r="E221" s="24" t="s">
        <v>318</v>
      </c>
      <c r="F221" s="20" t="s">
        <v>20</v>
      </c>
      <c r="G221" s="20" t="s">
        <v>39</v>
      </c>
      <c r="H221" s="16">
        <v>70000000</v>
      </c>
      <c r="I221" s="16">
        <v>35000000</v>
      </c>
      <c r="J221" s="16">
        <v>1000000</v>
      </c>
      <c r="K221" s="16">
        <f t="shared" si="7"/>
        <v>106000000</v>
      </c>
      <c r="L221" s="16">
        <f t="shared" si="8"/>
        <v>70000000</v>
      </c>
      <c r="M221" s="20" t="s">
        <v>316</v>
      </c>
      <c r="N221" s="20" t="s">
        <v>317</v>
      </c>
      <c r="O221" s="20"/>
      <c r="P221" s="21"/>
    </row>
    <row r="222" spans="2:16" ht="17.100000000000001" customHeight="1">
      <c r="B222" s="19">
        <v>2025</v>
      </c>
      <c r="C222" s="20">
        <v>3</v>
      </c>
      <c r="D222" s="20" t="s">
        <v>9</v>
      </c>
      <c r="E222" s="24" t="s">
        <v>319</v>
      </c>
      <c r="F222" s="20" t="s">
        <v>42</v>
      </c>
      <c r="G222" s="20" t="s">
        <v>43</v>
      </c>
      <c r="H222" s="16">
        <f>538000000*85%</f>
        <v>457300000</v>
      </c>
      <c r="I222" s="16">
        <f>538000000*15%</f>
        <v>80700000</v>
      </c>
      <c r="J222" s="16"/>
      <c r="K222" s="16">
        <f t="shared" si="7"/>
        <v>538000000</v>
      </c>
      <c r="L222" s="16">
        <f t="shared" si="8"/>
        <v>457300000</v>
      </c>
      <c r="M222" s="20" t="s">
        <v>309</v>
      </c>
      <c r="N222" s="20" t="s">
        <v>310</v>
      </c>
      <c r="O222" s="20"/>
      <c r="P222" s="23"/>
    </row>
    <row r="223" spans="2:16" ht="17.100000000000001" customHeight="1">
      <c r="B223" s="19">
        <v>2025</v>
      </c>
      <c r="C223" s="20">
        <v>6</v>
      </c>
      <c r="D223" s="20" t="s">
        <v>9</v>
      </c>
      <c r="E223" s="20" t="s">
        <v>320</v>
      </c>
      <c r="F223" s="22" t="s">
        <v>57</v>
      </c>
      <c r="G223" s="20" t="s">
        <v>39</v>
      </c>
      <c r="H223" s="16">
        <v>112000000</v>
      </c>
      <c r="I223" s="16">
        <v>0</v>
      </c>
      <c r="J223" s="16"/>
      <c r="K223" s="16">
        <f t="shared" si="7"/>
        <v>112000000</v>
      </c>
      <c r="L223" s="16">
        <f>K223</f>
        <v>112000000</v>
      </c>
      <c r="M223" s="20" t="s">
        <v>321</v>
      </c>
      <c r="N223" s="20" t="s">
        <v>322</v>
      </c>
      <c r="O223" s="20"/>
      <c r="P223" s="23"/>
    </row>
    <row r="224" spans="2:16" ht="17.100000000000001" customHeight="1">
      <c r="B224" s="19">
        <v>2025</v>
      </c>
      <c r="C224" s="20">
        <v>6</v>
      </c>
      <c r="D224" s="20" t="s">
        <v>18</v>
      </c>
      <c r="E224" s="20" t="s">
        <v>323</v>
      </c>
      <c r="F224" s="20" t="s">
        <v>38</v>
      </c>
      <c r="G224" s="20" t="s">
        <v>39</v>
      </c>
      <c r="H224" s="16">
        <v>130000000</v>
      </c>
      <c r="I224" s="16">
        <v>0</v>
      </c>
      <c r="J224" s="16"/>
      <c r="K224" s="16">
        <f t="shared" si="7"/>
        <v>130000000</v>
      </c>
      <c r="L224" s="16">
        <f>K224</f>
        <v>130000000</v>
      </c>
      <c r="M224" s="20" t="s">
        <v>321</v>
      </c>
      <c r="N224" s="20" t="s">
        <v>322</v>
      </c>
      <c r="O224" s="20"/>
      <c r="P224" s="21"/>
    </row>
    <row r="225" spans="2:16" ht="17.100000000000001" customHeight="1">
      <c r="B225" s="19">
        <v>2025</v>
      </c>
      <c r="C225" s="20">
        <v>6</v>
      </c>
      <c r="D225" s="20" t="s">
        <v>9</v>
      </c>
      <c r="E225" s="20" t="s">
        <v>324</v>
      </c>
      <c r="F225" s="20" t="s">
        <v>59</v>
      </c>
      <c r="G225" s="20" t="s">
        <v>43</v>
      </c>
      <c r="H225" s="16">
        <v>4000000000</v>
      </c>
      <c r="I225" s="16">
        <v>3000000000</v>
      </c>
      <c r="J225" s="16">
        <v>1000000000</v>
      </c>
      <c r="K225" s="16">
        <f t="shared" si="7"/>
        <v>8000000000</v>
      </c>
      <c r="L225" s="16">
        <v>1000000000</v>
      </c>
      <c r="M225" s="20" t="s">
        <v>321</v>
      </c>
      <c r="N225" s="20" t="s">
        <v>322</v>
      </c>
      <c r="O225" s="20"/>
      <c r="P225" s="23"/>
    </row>
    <row r="226" spans="2:16" ht="17.100000000000001" customHeight="1">
      <c r="B226" s="19">
        <v>2025</v>
      </c>
      <c r="C226" s="20">
        <v>6</v>
      </c>
      <c r="D226" s="20" t="s">
        <v>9</v>
      </c>
      <c r="E226" s="20" t="s">
        <v>325</v>
      </c>
      <c r="F226" s="20" t="s">
        <v>59</v>
      </c>
      <c r="G226" s="46" t="s">
        <v>43</v>
      </c>
      <c r="H226" s="16">
        <v>500000000</v>
      </c>
      <c r="I226" s="16">
        <v>700000000</v>
      </c>
      <c r="J226" s="16"/>
      <c r="K226" s="16">
        <f t="shared" si="7"/>
        <v>1200000000</v>
      </c>
      <c r="L226" s="16">
        <f>K226</f>
        <v>1200000000</v>
      </c>
      <c r="M226" s="20" t="s">
        <v>321</v>
      </c>
      <c r="N226" s="20" t="s">
        <v>322</v>
      </c>
      <c r="O226" s="20"/>
      <c r="P226" s="21"/>
    </row>
    <row r="227" spans="2:16" ht="17.100000000000001" customHeight="1">
      <c r="B227" s="19">
        <v>2025</v>
      </c>
      <c r="C227" s="20">
        <v>6</v>
      </c>
      <c r="D227" s="20" t="s">
        <v>18</v>
      </c>
      <c r="E227" s="20" t="s">
        <v>326</v>
      </c>
      <c r="F227" s="20" t="s">
        <v>130</v>
      </c>
      <c r="G227" s="20" t="s">
        <v>105</v>
      </c>
      <c r="H227" s="16">
        <v>17765000000</v>
      </c>
      <c r="I227" s="16">
        <v>0</v>
      </c>
      <c r="J227" s="16"/>
      <c r="K227" s="16">
        <f t="shared" si="7"/>
        <v>17765000000</v>
      </c>
      <c r="L227" s="16">
        <v>2971000000</v>
      </c>
      <c r="M227" s="20" t="s">
        <v>321</v>
      </c>
      <c r="N227" s="20" t="s">
        <v>327</v>
      </c>
      <c r="O227" s="20"/>
      <c r="P227" s="21"/>
    </row>
    <row r="228" spans="2:16" ht="17.100000000000001" customHeight="1">
      <c r="B228" s="19">
        <v>2025</v>
      </c>
      <c r="C228" s="20">
        <v>2</v>
      </c>
      <c r="D228" s="20" t="s">
        <v>18</v>
      </c>
      <c r="E228" s="20" t="s">
        <v>328</v>
      </c>
      <c r="F228" s="20" t="s">
        <v>42</v>
      </c>
      <c r="G228" s="20" t="s">
        <v>43</v>
      </c>
      <c r="H228" s="16">
        <v>900000000</v>
      </c>
      <c r="I228" s="16">
        <v>0</v>
      </c>
      <c r="J228" s="16"/>
      <c r="K228" s="16">
        <f t="shared" si="7"/>
        <v>900000000</v>
      </c>
      <c r="L228" s="16">
        <v>900000000</v>
      </c>
      <c r="M228" s="20" t="s">
        <v>321</v>
      </c>
      <c r="N228" s="20" t="s">
        <v>329</v>
      </c>
      <c r="O228" s="20"/>
      <c r="P228" s="21"/>
    </row>
    <row r="229" spans="2:16" ht="17.100000000000001" customHeight="1">
      <c r="B229" s="13">
        <v>2025</v>
      </c>
      <c r="C229" s="14">
        <v>3</v>
      </c>
      <c r="D229" s="14" t="s">
        <v>18</v>
      </c>
      <c r="E229" s="14" t="s">
        <v>330</v>
      </c>
      <c r="F229" s="14" t="s">
        <v>11</v>
      </c>
      <c r="G229" s="14" t="s">
        <v>12</v>
      </c>
      <c r="H229" s="16">
        <v>48000000</v>
      </c>
      <c r="I229" s="16"/>
      <c r="J229" s="16"/>
      <c r="K229" s="16">
        <f>SUM(H229:J229)</f>
        <v>48000000</v>
      </c>
      <c r="L229" s="16">
        <v>48000000</v>
      </c>
      <c r="M229" s="14" t="s">
        <v>331</v>
      </c>
      <c r="N229" s="14" t="s">
        <v>332</v>
      </c>
      <c r="O229" s="14"/>
      <c r="P229" s="18" t="s">
        <v>70</v>
      </c>
    </row>
    <row r="230" spans="2:16" ht="17.100000000000001" customHeight="1">
      <c r="B230" s="13">
        <v>2025</v>
      </c>
      <c r="C230" s="14">
        <v>2</v>
      </c>
      <c r="D230" s="14" t="s">
        <v>9</v>
      </c>
      <c r="E230" s="14" t="s">
        <v>333</v>
      </c>
      <c r="F230" s="15" t="s">
        <v>20</v>
      </c>
      <c r="G230" s="14" t="s">
        <v>12</v>
      </c>
      <c r="H230" s="16">
        <v>20000000</v>
      </c>
      <c r="I230" s="16"/>
      <c r="J230" s="16"/>
      <c r="K230" s="16"/>
      <c r="L230" s="16"/>
      <c r="M230" s="14" t="s">
        <v>334</v>
      </c>
      <c r="N230" s="14" t="s">
        <v>335</v>
      </c>
      <c r="O230" s="14"/>
      <c r="P230" s="18" t="s">
        <v>17</v>
      </c>
    </row>
    <row r="231" spans="2:16" ht="17.100000000000001" customHeight="1">
      <c r="B231" s="13">
        <v>2025</v>
      </c>
      <c r="C231" s="14">
        <v>2</v>
      </c>
      <c r="D231" s="14" t="s">
        <v>18</v>
      </c>
      <c r="E231" s="14" t="s">
        <v>336</v>
      </c>
      <c r="F231" s="14" t="s">
        <v>42</v>
      </c>
      <c r="G231" s="14" t="s">
        <v>12</v>
      </c>
      <c r="H231" s="16">
        <v>10000000</v>
      </c>
      <c r="I231" s="16"/>
      <c r="J231" s="16"/>
      <c r="K231" s="16"/>
      <c r="L231" s="16"/>
      <c r="M231" s="47" t="s">
        <v>334</v>
      </c>
      <c r="N231" s="47" t="s">
        <v>335</v>
      </c>
      <c r="O231" s="14"/>
      <c r="P231" s="18" t="s">
        <v>17</v>
      </c>
    </row>
    <row r="232" spans="2:16" ht="17.100000000000001" customHeight="1">
      <c r="B232" s="13">
        <v>2025</v>
      </c>
      <c r="C232" s="14">
        <v>3</v>
      </c>
      <c r="D232" s="14" t="s">
        <v>18</v>
      </c>
      <c r="E232" s="14" t="s">
        <v>337</v>
      </c>
      <c r="F232" s="14" t="s">
        <v>42</v>
      </c>
      <c r="G232" s="14" t="s">
        <v>12</v>
      </c>
      <c r="H232" s="16">
        <v>8000000</v>
      </c>
      <c r="I232" s="16"/>
      <c r="J232" s="16"/>
      <c r="K232" s="16"/>
      <c r="L232" s="16"/>
      <c r="M232" s="47" t="s">
        <v>334</v>
      </c>
      <c r="N232" s="47" t="s">
        <v>335</v>
      </c>
      <c r="O232" s="14"/>
      <c r="P232" s="18" t="s">
        <v>17</v>
      </c>
    </row>
    <row r="233" spans="2:16" ht="17.100000000000001" customHeight="1">
      <c r="B233" s="13">
        <v>2025</v>
      </c>
      <c r="C233" s="14">
        <v>3</v>
      </c>
      <c r="D233" s="14" t="s">
        <v>9</v>
      </c>
      <c r="E233" s="14" t="s">
        <v>338</v>
      </c>
      <c r="F233" s="14" t="s">
        <v>42</v>
      </c>
      <c r="G233" s="14" t="s">
        <v>12</v>
      </c>
      <c r="H233" s="16">
        <v>3000000</v>
      </c>
      <c r="I233" s="16"/>
      <c r="J233" s="16"/>
      <c r="K233" s="16"/>
      <c r="L233" s="16"/>
      <c r="M233" s="14" t="s">
        <v>334</v>
      </c>
      <c r="N233" s="14" t="s">
        <v>335</v>
      </c>
      <c r="O233" s="14"/>
      <c r="P233" s="17" t="s">
        <v>17</v>
      </c>
    </row>
    <row r="234" spans="2:16" ht="17.100000000000001" customHeight="1">
      <c r="B234" s="13">
        <v>2025</v>
      </c>
      <c r="C234" s="14">
        <v>4</v>
      </c>
      <c r="D234" s="14" t="s">
        <v>9</v>
      </c>
      <c r="E234" s="14" t="s">
        <v>339</v>
      </c>
      <c r="F234" s="15" t="s">
        <v>101</v>
      </c>
      <c r="G234" s="14" t="s">
        <v>12</v>
      </c>
      <c r="H234" s="16">
        <v>10000000</v>
      </c>
      <c r="I234" s="16"/>
      <c r="J234" s="16"/>
      <c r="K234" s="16"/>
      <c r="L234" s="16"/>
      <c r="M234" s="14" t="s">
        <v>334</v>
      </c>
      <c r="N234" s="14" t="s">
        <v>340</v>
      </c>
      <c r="O234" s="14"/>
      <c r="P234" s="17" t="s">
        <v>17</v>
      </c>
    </row>
    <row r="235" spans="2:16" ht="17.100000000000001" customHeight="1">
      <c r="B235" s="19">
        <v>2025</v>
      </c>
      <c r="C235" s="20">
        <v>2</v>
      </c>
      <c r="D235" s="20" t="s">
        <v>18</v>
      </c>
      <c r="E235" s="20" t="s">
        <v>341</v>
      </c>
      <c r="F235" s="22" t="s">
        <v>42</v>
      </c>
      <c r="G235" s="20" t="s">
        <v>39</v>
      </c>
      <c r="H235" s="16">
        <v>226800000</v>
      </c>
      <c r="I235" s="16"/>
      <c r="J235" s="16"/>
      <c r="K235" s="16"/>
      <c r="L235" s="16"/>
      <c r="M235" s="20" t="s">
        <v>334</v>
      </c>
      <c r="N235" s="20" t="s">
        <v>342</v>
      </c>
      <c r="O235" s="20"/>
      <c r="P235" s="23"/>
    </row>
    <row r="236" spans="2:16" ht="17.100000000000001" customHeight="1">
      <c r="B236" s="13">
        <v>2025</v>
      </c>
      <c r="C236" s="14">
        <v>2</v>
      </c>
      <c r="D236" s="14" t="s">
        <v>18</v>
      </c>
      <c r="E236" s="14" t="s">
        <v>343</v>
      </c>
      <c r="F236" s="15" t="s">
        <v>42</v>
      </c>
      <c r="G236" s="14" t="s">
        <v>12</v>
      </c>
      <c r="H236" s="16">
        <v>94500000</v>
      </c>
      <c r="I236" s="16"/>
      <c r="J236" s="16"/>
      <c r="K236" s="16"/>
      <c r="L236" s="16"/>
      <c r="M236" s="14" t="s">
        <v>334</v>
      </c>
      <c r="N236" s="14" t="s">
        <v>342</v>
      </c>
      <c r="O236" s="14"/>
      <c r="P236" s="17" t="s">
        <v>17</v>
      </c>
    </row>
    <row r="237" spans="2:16" ht="17.100000000000001" customHeight="1">
      <c r="B237" s="13">
        <v>2025</v>
      </c>
      <c r="C237" s="14">
        <v>2</v>
      </c>
      <c r="D237" s="14" t="s">
        <v>18</v>
      </c>
      <c r="E237" s="14" t="s">
        <v>344</v>
      </c>
      <c r="F237" s="15" t="s">
        <v>42</v>
      </c>
      <c r="G237" s="14" t="s">
        <v>12</v>
      </c>
      <c r="H237" s="16">
        <v>63000000</v>
      </c>
      <c r="I237" s="16"/>
      <c r="J237" s="16"/>
      <c r="K237" s="16"/>
      <c r="L237" s="16"/>
      <c r="M237" s="14" t="s">
        <v>334</v>
      </c>
      <c r="N237" s="14" t="s">
        <v>345</v>
      </c>
      <c r="O237" s="14"/>
      <c r="P237" s="17" t="s">
        <v>17</v>
      </c>
    </row>
    <row r="238" spans="2:16" ht="17.100000000000001" customHeight="1">
      <c r="B238" s="13">
        <v>2025</v>
      </c>
      <c r="C238" s="14">
        <v>2</v>
      </c>
      <c r="D238" s="14" t="s">
        <v>18</v>
      </c>
      <c r="E238" s="14" t="s">
        <v>346</v>
      </c>
      <c r="F238" s="15" t="s">
        <v>42</v>
      </c>
      <c r="G238" s="14" t="s">
        <v>12</v>
      </c>
      <c r="H238" s="16">
        <v>55125000</v>
      </c>
      <c r="I238" s="16"/>
      <c r="J238" s="16"/>
      <c r="K238" s="16"/>
      <c r="L238" s="16"/>
      <c r="M238" s="14" t="s">
        <v>334</v>
      </c>
      <c r="N238" s="14" t="s">
        <v>347</v>
      </c>
      <c r="O238" s="14"/>
      <c r="P238" s="17" t="s">
        <v>17</v>
      </c>
    </row>
    <row r="239" spans="2:16" ht="17.100000000000001" customHeight="1">
      <c r="B239" s="13">
        <v>2025</v>
      </c>
      <c r="C239" s="14">
        <v>2</v>
      </c>
      <c r="D239" s="14" t="s">
        <v>18</v>
      </c>
      <c r="E239" s="14" t="s">
        <v>348</v>
      </c>
      <c r="F239" s="15" t="s">
        <v>42</v>
      </c>
      <c r="G239" s="14" t="s">
        <v>12</v>
      </c>
      <c r="H239" s="16">
        <v>100800000</v>
      </c>
      <c r="I239" s="16"/>
      <c r="J239" s="16"/>
      <c r="K239" s="16"/>
      <c r="L239" s="16"/>
      <c r="M239" s="14" t="s">
        <v>334</v>
      </c>
      <c r="N239" s="14" t="s">
        <v>345</v>
      </c>
      <c r="O239" s="14"/>
      <c r="P239" s="17" t="s">
        <v>17</v>
      </c>
    </row>
    <row r="240" spans="2:16" ht="17.100000000000001" customHeight="1">
      <c r="B240" s="13">
        <v>2025</v>
      </c>
      <c r="C240" s="14">
        <v>2</v>
      </c>
      <c r="D240" s="14" t="s">
        <v>18</v>
      </c>
      <c r="E240" s="14" t="s">
        <v>349</v>
      </c>
      <c r="F240" s="15" t="s">
        <v>42</v>
      </c>
      <c r="G240" s="14" t="s">
        <v>12</v>
      </c>
      <c r="H240" s="16">
        <v>157500000</v>
      </c>
      <c r="I240" s="16"/>
      <c r="J240" s="16"/>
      <c r="K240" s="16"/>
      <c r="L240" s="16"/>
      <c r="M240" s="14" t="s">
        <v>334</v>
      </c>
      <c r="N240" s="14" t="s">
        <v>347</v>
      </c>
      <c r="O240" s="14"/>
      <c r="P240" s="17" t="s">
        <v>17</v>
      </c>
    </row>
    <row r="241" spans="2:16" ht="17.100000000000001" customHeight="1">
      <c r="B241" s="13">
        <v>2025</v>
      </c>
      <c r="C241" s="14">
        <v>2</v>
      </c>
      <c r="D241" s="14" t="s">
        <v>18</v>
      </c>
      <c r="E241" s="14" t="s">
        <v>350</v>
      </c>
      <c r="F241" s="15" t="s">
        <v>42</v>
      </c>
      <c r="G241" s="14" t="s">
        <v>12</v>
      </c>
      <c r="H241" s="16">
        <v>54000000</v>
      </c>
      <c r="I241" s="16"/>
      <c r="J241" s="16"/>
      <c r="K241" s="16"/>
      <c r="L241" s="16"/>
      <c r="M241" s="14" t="s">
        <v>334</v>
      </c>
      <c r="N241" s="14" t="s">
        <v>347</v>
      </c>
      <c r="O241" s="14"/>
      <c r="P241" s="17" t="s">
        <v>17</v>
      </c>
    </row>
    <row r="242" spans="2:16" ht="17.100000000000001" customHeight="1">
      <c r="B242" s="13">
        <v>2025</v>
      </c>
      <c r="C242" s="14">
        <v>2</v>
      </c>
      <c r="D242" s="14" t="s">
        <v>18</v>
      </c>
      <c r="E242" s="14" t="s">
        <v>351</v>
      </c>
      <c r="F242" s="15" t="s">
        <v>42</v>
      </c>
      <c r="G242" s="14" t="s">
        <v>12</v>
      </c>
      <c r="H242" s="16">
        <v>47250000</v>
      </c>
      <c r="I242" s="16"/>
      <c r="J242" s="16"/>
      <c r="K242" s="16"/>
      <c r="L242" s="16"/>
      <c r="M242" s="14" t="s">
        <v>334</v>
      </c>
      <c r="N242" s="14" t="s">
        <v>345</v>
      </c>
      <c r="O242" s="14"/>
      <c r="P242" s="17" t="s">
        <v>17</v>
      </c>
    </row>
    <row r="243" spans="2:16" ht="17.100000000000001" customHeight="1">
      <c r="B243" s="13">
        <v>2025</v>
      </c>
      <c r="C243" s="14">
        <v>2</v>
      </c>
      <c r="D243" s="14" t="s">
        <v>18</v>
      </c>
      <c r="E243" s="14" t="s">
        <v>352</v>
      </c>
      <c r="F243" s="15" t="s">
        <v>42</v>
      </c>
      <c r="G243" s="14" t="s">
        <v>12</v>
      </c>
      <c r="H243" s="16">
        <v>72000000</v>
      </c>
      <c r="I243" s="16"/>
      <c r="J243" s="16"/>
      <c r="K243" s="16"/>
      <c r="L243" s="16"/>
      <c r="M243" s="14" t="s">
        <v>334</v>
      </c>
      <c r="N243" s="14" t="s">
        <v>347</v>
      </c>
      <c r="O243" s="14"/>
      <c r="P243" s="17" t="s">
        <v>17</v>
      </c>
    </row>
    <row r="244" spans="2:16" ht="17.100000000000001" customHeight="1">
      <c r="B244" s="13">
        <v>2025</v>
      </c>
      <c r="C244" s="14">
        <v>2</v>
      </c>
      <c r="D244" s="14" t="s">
        <v>18</v>
      </c>
      <c r="E244" s="14" t="s">
        <v>348</v>
      </c>
      <c r="F244" s="15" t="s">
        <v>42</v>
      </c>
      <c r="G244" s="14" t="s">
        <v>12</v>
      </c>
      <c r="H244" s="16">
        <v>53325000</v>
      </c>
      <c r="I244" s="16"/>
      <c r="J244" s="16"/>
      <c r="K244" s="16"/>
      <c r="L244" s="16"/>
      <c r="M244" s="14" t="s">
        <v>334</v>
      </c>
      <c r="N244" s="14" t="s">
        <v>345</v>
      </c>
      <c r="O244" s="14"/>
      <c r="P244" s="17" t="s">
        <v>17</v>
      </c>
    </row>
    <row r="245" spans="2:16" ht="17.100000000000001" customHeight="1">
      <c r="B245" s="13">
        <v>2025</v>
      </c>
      <c r="C245" s="14">
        <v>2</v>
      </c>
      <c r="D245" s="14" t="s">
        <v>18</v>
      </c>
      <c r="E245" s="14" t="s">
        <v>353</v>
      </c>
      <c r="F245" s="15" t="s">
        <v>42</v>
      </c>
      <c r="G245" s="14" t="s">
        <v>12</v>
      </c>
      <c r="H245" s="16">
        <v>70200000</v>
      </c>
      <c r="I245" s="16"/>
      <c r="J245" s="16"/>
      <c r="K245" s="16"/>
      <c r="L245" s="16"/>
      <c r="M245" s="14" t="s">
        <v>334</v>
      </c>
      <c r="N245" s="14" t="s">
        <v>347</v>
      </c>
      <c r="O245" s="14"/>
      <c r="P245" s="17" t="s">
        <v>17</v>
      </c>
    </row>
    <row r="246" spans="2:16" ht="17.100000000000001" customHeight="1">
      <c r="B246" s="13">
        <v>2025</v>
      </c>
      <c r="C246" s="14">
        <v>2</v>
      </c>
      <c r="D246" s="14" t="s">
        <v>18</v>
      </c>
      <c r="E246" s="14" t="s">
        <v>354</v>
      </c>
      <c r="F246" s="15" t="s">
        <v>42</v>
      </c>
      <c r="G246" s="14" t="s">
        <v>12</v>
      </c>
      <c r="H246" s="16">
        <v>119700000</v>
      </c>
      <c r="I246" s="16"/>
      <c r="J246" s="16"/>
      <c r="K246" s="16"/>
      <c r="L246" s="16"/>
      <c r="M246" s="14" t="s">
        <v>334</v>
      </c>
      <c r="N246" s="14" t="s">
        <v>347</v>
      </c>
      <c r="O246" s="14"/>
      <c r="P246" s="17" t="s">
        <v>17</v>
      </c>
    </row>
    <row r="247" spans="2:16" ht="17.100000000000001" customHeight="1">
      <c r="B247" s="13">
        <v>2025</v>
      </c>
      <c r="C247" s="14">
        <v>2</v>
      </c>
      <c r="D247" s="14" t="s">
        <v>18</v>
      </c>
      <c r="E247" s="14" t="s">
        <v>355</v>
      </c>
      <c r="F247" s="15" t="s">
        <v>42</v>
      </c>
      <c r="G247" s="14" t="s">
        <v>12</v>
      </c>
      <c r="H247" s="16">
        <v>189000000</v>
      </c>
      <c r="I247" s="16"/>
      <c r="J247" s="16"/>
      <c r="K247" s="16"/>
      <c r="L247" s="16"/>
      <c r="M247" s="14" t="s">
        <v>334</v>
      </c>
      <c r="N247" s="14" t="s">
        <v>345</v>
      </c>
      <c r="O247" s="14"/>
      <c r="P247" s="17" t="s">
        <v>17</v>
      </c>
    </row>
    <row r="248" spans="2:16" ht="17.100000000000001" customHeight="1">
      <c r="B248" s="13">
        <v>2025</v>
      </c>
      <c r="C248" s="14">
        <v>2</v>
      </c>
      <c r="D248" s="14" t="s">
        <v>18</v>
      </c>
      <c r="E248" s="14" t="s">
        <v>356</v>
      </c>
      <c r="F248" s="15" t="s">
        <v>42</v>
      </c>
      <c r="G248" s="14" t="s">
        <v>12</v>
      </c>
      <c r="H248" s="16">
        <v>85500000</v>
      </c>
      <c r="I248" s="16"/>
      <c r="J248" s="16"/>
      <c r="K248" s="16"/>
      <c r="L248" s="16"/>
      <c r="M248" s="14" t="s">
        <v>334</v>
      </c>
      <c r="N248" s="14" t="s">
        <v>345</v>
      </c>
      <c r="O248" s="14"/>
      <c r="P248" s="17" t="s">
        <v>17</v>
      </c>
    </row>
    <row r="249" spans="2:16" ht="17.100000000000001" customHeight="1">
      <c r="B249" s="19">
        <v>2025</v>
      </c>
      <c r="C249" s="20">
        <v>2</v>
      </c>
      <c r="D249" s="20" t="s">
        <v>18</v>
      </c>
      <c r="E249" s="20" t="s">
        <v>357</v>
      </c>
      <c r="F249" s="22" t="s">
        <v>42</v>
      </c>
      <c r="G249" s="20" t="s">
        <v>39</v>
      </c>
      <c r="H249" s="16">
        <v>270000000</v>
      </c>
      <c r="I249" s="16"/>
      <c r="J249" s="16"/>
      <c r="K249" s="16"/>
      <c r="L249" s="16"/>
      <c r="M249" s="20" t="s">
        <v>334</v>
      </c>
      <c r="N249" s="20" t="s">
        <v>345</v>
      </c>
      <c r="O249" s="20"/>
      <c r="P249" s="23"/>
    </row>
    <row r="250" spans="2:16" ht="17.100000000000001" customHeight="1">
      <c r="B250" s="13">
        <v>2025</v>
      </c>
      <c r="C250" s="14">
        <v>2</v>
      </c>
      <c r="D250" s="14" t="s">
        <v>18</v>
      </c>
      <c r="E250" s="14" t="s">
        <v>358</v>
      </c>
      <c r="F250" s="15" t="s">
        <v>42</v>
      </c>
      <c r="G250" s="14" t="s">
        <v>12</v>
      </c>
      <c r="H250" s="16">
        <v>40500000</v>
      </c>
      <c r="I250" s="16"/>
      <c r="J250" s="16"/>
      <c r="K250" s="16"/>
      <c r="L250" s="16"/>
      <c r="M250" s="14" t="s">
        <v>334</v>
      </c>
      <c r="N250" s="14" t="s">
        <v>345</v>
      </c>
      <c r="O250" s="14"/>
      <c r="P250" s="17" t="s">
        <v>17</v>
      </c>
    </row>
    <row r="251" spans="2:16" ht="17.100000000000001" customHeight="1">
      <c r="B251" s="13">
        <v>2025</v>
      </c>
      <c r="C251" s="14">
        <v>2</v>
      </c>
      <c r="D251" s="14" t="s">
        <v>18</v>
      </c>
      <c r="E251" s="14" t="s">
        <v>359</v>
      </c>
      <c r="F251" s="15" t="s">
        <v>42</v>
      </c>
      <c r="G251" s="14" t="s">
        <v>12</v>
      </c>
      <c r="H251" s="16">
        <v>75600000</v>
      </c>
      <c r="I251" s="16"/>
      <c r="J251" s="16"/>
      <c r="K251" s="16"/>
      <c r="L251" s="16"/>
      <c r="M251" s="14" t="s">
        <v>334</v>
      </c>
      <c r="N251" s="14" t="s">
        <v>347</v>
      </c>
      <c r="O251" s="14"/>
      <c r="P251" s="17" t="s">
        <v>17</v>
      </c>
    </row>
    <row r="252" spans="2:16" ht="17.100000000000001" customHeight="1">
      <c r="B252" s="13">
        <v>2025</v>
      </c>
      <c r="C252" s="14">
        <v>2</v>
      </c>
      <c r="D252" s="14" t="s">
        <v>18</v>
      </c>
      <c r="E252" s="14" t="s">
        <v>360</v>
      </c>
      <c r="F252" s="15" t="s">
        <v>42</v>
      </c>
      <c r="G252" s="14" t="s">
        <v>12</v>
      </c>
      <c r="H252" s="16">
        <v>22500000</v>
      </c>
      <c r="I252" s="16"/>
      <c r="J252" s="16"/>
      <c r="K252" s="16"/>
      <c r="L252" s="16"/>
      <c r="M252" s="14" t="s">
        <v>334</v>
      </c>
      <c r="N252" s="14" t="s">
        <v>347</v>
      </c>
      <c r="O252" s="14"/>
      <c r="P252" s="17" t="s">
        <v>17</v>
      </c>
    </row>
    <row r="253" spans="2:16" ht="17.100000000000001" customHeight="1">
      <c r="B253" s="19">
        <v>2025</v>
      </c>
      <c r="C253" s="20">
        <v>2</v>
      </c>
      <c r="D253" s="20" t="s">
        <v>18</v>
      </c>
      <c r="E253" s="20" t="s">
        <v>361</v>
      </c>
      <c r="F253" s="22" t="s">
        <v>42</v>
      </c>
      <c r="G253" s="20" t="s">
        <v>39</v>
      </c>
      <c r="H253" s="16">
        <v>270000000</v>
      </c>
      <c r="I253" s="16"/>
      <c r="J253" s="16"/>
      <c r="K253" s="16"/>
      <c r="L253" s="16"/>
      <c r="M253" s="20" t="s">
        <v>334</v>
      </c>
      <c r="N253" s="20" t="s">
        <v>347</v>
      </c>
      <c r="O253" s="20"/>
      <c r="P253" s="23"/>
    </row>
    <row r="254" spans="2:16" ht="17.100000000000001" customHeight="1">
      <c r="B254" s="13">
        <v>2025</v>
      </c>
      <c r="C254" s="14">
        <v>2</v>
      </c>
      <c r="D254" s="14" t="s">
        <v>18</v>
      </c>
      <c r="E254" s="14" t="s">
        <v>362</v>
      </c>
      <c r="F254" s="15" t="s">
        <v>42</v>
      </c>
      <c r="G254" s="14" t="s">
        <v>12</v>
      </c>
      <c r="H254" s="16">
        <v>6300000</v>
      </c>
      <c r="I254" s="16"/>
      <c r="J254" s="16"/>
      <c r="K254" s="16"/>
      <c r="L254" s="16"/>
      <c r="M254" s="14" t="s">
        <v>334</v>
      </c>
      <c r="N254" s="14" t="s">
        <v>347</v>
      </c>
      <c r="O254" s="14"/>
      <c r="P254" s="17" t="s">
        <v>17</v>
      </c>
    </row>
    <row r="255" spans="2:16" ht="17.100000000000001" customHeight="1">
      <c r="B255" s="13">
        <v>2025</v>
      </c>
      <c r="C255" s="14">
        <v>2</v>
      </c>
      <c r="D255" s="14" t="s">
        <v>18</v>
      </c>
      <c r="E255" s="14" t="s">
        <v>363</v>
      </c>
      <c r="F255" s="15" t="s">
        <v>42</v>
      </c>
      <c r="G255" s="14" t="s">
        <v>12</v>
      </c>
      <c r="H255" s="16">
        <v>166950000</v>
      </c>
      <c r="I255" s="16"/>
      <c r="J255" s="16"/>
      <c r="K255" s="16"/>
      <c r="L255" s="16"/>
      <c r="M255" s="14" t="s">
        <v>334</v>
      </c>
      <c r="N255" s="14" t="s">
        <v>347</v>
      </c>
      <c r="O255" s="14"/>
      <c r="P255" s="17" t="s">
        <v>17</v>
      </c>
    </row>
    <row r="256" spans="2:16" ht="17.100000000000001" customHeight="1">
      <c r="B256" s="19">
        <v>2025</v>
      </c>
      <c r="C256" s="20">
        <v>3</v>
      </c>
      <c r="D256" s="20" t="s">
        <v>18</v>
      </c>
      <c r="E256" s="20" t="s">
        <v>288</v>
      </c>
      <c r="F256" s="22" t="s">
        <v>11</v>
      </c>
      <c r="G256" s="20" t="s">
        <v>43</v>
      </c>
      <c r="H256" s="16">
        <v>2789600000</v>
      </c>
      <c r="I256" s="16"/>
      <c r="J256" s="16"/>
      <c r="K256" s="16">
        <f t="shared" ref="K256:K261" si="9">SUM(H256:J256)</f>
        <v>2789600000</v>
      </c>
      <c r="L256" s="16"/>
      <c r="M256" s="47" t="s">
        <v>364</v>
      </c>
      <c r="N256" s="47" t="s">
        <v>365</v>
      </c>
      <c r="O256" s="20"/>
      <c r="P256" s="23"/>
    </row>
    <row r="257" spans="2:16" ht="17.100000000000001" customHeight="1">
      <c r="B257" s="19">
        <v>2025</v>
      </c>
      <c r="C257" s="20">
        <v>3</v>
      </c>
      <c r="D257" s="20" t="s">
        <v>18</v>
      </c>
      <c r="E257" s="20" t="s">
        <v>366</v>
      </c>
      <c r="F257" s="20" t="s">
        <v>42</v>
      </c>
      <c r="G257" s="20" t="s">
        <v>43</v>
      </c>
      <c r="H257" s="16">
        <v>270620000</v>
      </c>
      <c r="I257" s="16"/>
      <c r="J257" s="16"/>
      <c r="K257" s="16">
        <f t="shared" si="9"/>
        <v>270620000</v>
      </c>
      <c r="L257" s="16"/>
      <c r="M257" s="47" t="s">
        <v>364</v>
      </c>
      <c r="N257" s="47" t="s">
        <v>365</v>
      </c>
      <c r="O257" s="20"/>
      <c r="P257" s="21" t="s">
        <v>70</v>
      </c>
    </row>
    <row r="258" spans="2:16" ht="17.100000000000001" customHeight="1">
      <c r="B258" s="19">
        <v>2025</v>
      </c>
      <c r="C258" s="20">
        <v>3</v>
      </c>
      <c r="D258" s="20" t="s">
        <v>18</v>
      </c>
      <c r="E258" s="20" t="s">
        <v>367</v>
      </c>
      <c r="F258" s="20" t="s">
        <v>11</v>
      </c>
      <c r="G258" s="20" t="s">
        <v>43</v>
      </c>
      <c r="H258" s="16">
        <v>205243610</v>
      </c>
      <c r="I258" s="16"/>
      <c r="J258" s="16"/>
      <c r="K258" s="16">
        <f t="shared" si="9"/>
        <v>205243610</v>
      </c>
      <c r="L258" s="16"/>
      <c r="M258" s="47" t="s">
        <v>364</v>
      </c>
      <c r="N258" s="47" t="s">
        <v>365</v>
      </c>
      <c r="O258" s="20"/>
      <c r="P258" s="23"/>
    </row>
    <row r="259" spans="2:16" ht="17.100000000000001" customHeight="1">
      <c r="B259" s="19">
        <v>2025</v>
      </c>
      <c r="C259" s="20">
        <v>3</v>
      </c>
      <c r="D259" s="20" t="s">
        <v>18</v>
      </c>
      <c r="E259" s="20" t="s">
        <v>368</v>
      </c>
      <c r="F259" s="20" t="s">
        <v>11</v>
      </c>
      <c r="G259" s="20" t="s">
        <v>43</v>
      </c>
      <c r="H259" s="16">
        <v>350000000</v>
      </c>
      <c r="I259" s="16"/>
      <c r="J259" s="16"/>
      <c r="K259" s="16">
        <f t="shared" si="9"/>
        <v>350000000</v>
      </c>
      <c r="L259" s="16"/>
      <c r="M259" s="47" t="s">
        <v>364</v>
      </c>
      <c r="N259" s="47" t="s">
        <v>365</v>
      </c>
      <c r="O259" s="20"/>
      <c r="P259" s="23"/>
    </row>
    <row r="260" spans="2:16" ht="17.100000000000001" customHeight="1">
      <c r="B260" s="19">
        <v>2025</v>
      </c>
      <c r="C260" s="20">
        <v>2</v>
      </c>
      <c r="D260" s="20" t="s">
        <v>122</v>
      </c>
      <c r="E260" s="20" t="s">
        <v>369</v>
      </c>
      <c r="F260" s="22" t="s">
        <v>42</v>
      </c>
      <c r="G260" s="20" t="s">
        <v>43</v>
      </c>
      <c r="H260" s="16">
        <v>167190000</v>
      </c>
      <c r="I260" s="16">
        <v>133760000</v>
      </c>
      <c r="J260" s="16">
        <v>10620000</v>
      </c>
      <c r="K260" s="16">
        <f t="shared" si="9"/>
        <v>311570000</v>
      </c>
      <c r="L260" s="16"/>
      <c r="M260" s="20" t="s">
        <v>370</v>
      </c>
      <c r="N260" s="20" t="s">
        <v>371</v>
      </c>
      <c r="O260" s="20"/>
      <c r="P260" s="23"/>
    </row>
    <row r="261" spans="2:16" ht="17.100000000000001" customHeight="1">
      <c r="B261" s="19">
        <v>2025</v>
      </c>
      <c r="C261" s="20">
        <v>3</v>
      </c>
      <c r="D261" s="20" t="s">
        <v>127</v>
      </c>
      <c r="E261" s="20" t="s">
        <v>372</v>
      </c>
      <c r="F261" s="20" t="s">
        <v>42</v>
      </c>
      <c r="G261" s="20" t="s">
        <v>43</v>
      </c>
      <c r="H261" s="16">
        <v>230000000</v>
      </c>
      <c r="I261" s="16">
        <v>150000000</v>
      </c>
      <c r="J261" s="16">
        <v>15000000</v>
      </c>
      <c r="K261" s="16">
        <f t="shared" si="9"/>
        <v>395000000</v>
      </c>
      <c r="L261" s="16"/>
      <c r="M261" s="20" t="s">
        <v>370</v>
      </c>
      <c r="N261" s="20" t="s">
        <v>371</v>
      </c>
      <c r="O261" s="20"/>
      <c r="P261" s="21"/>
    </row>
    <row r="262" spans="2:16" ht="17.100000000000001" customHeight="1">
      <c r="B262" s="19">
        <v>2025</v>
      </c>
      <c r="C262" s="20">
        <v>2</v>
      </c>
      <c r="D262" s="20" t="s">
        <v>9</v>
      </c>
      <c r="E262" s="20" t="s">
        <v>373</v>
      </c>
      <c r="F262" s="20" t="s">
        <v>42</v>
      </c>
      <c r="G262" s="20" t="s">
        <v>39</v>
      </c>
      <c r="H262" s="16">
        <v>300000000</v>
      </c>
      <c r="I262" s="16">
        <v>200000000</v>
      </c>
      <c r="J262" s="16"/>
      <c r="K262" s="16">
        <f>H262+I262+J262</f>
        <v>500000000</v>
      </c>
      <c r="L262" s="16"/>
      <c r="M262" s="20" t="s">
        <v>374</v>
      </c>
      <c r="N262" s="20" t="s">
        <v>375</v>
      </c>
      <c r="O262" s="20"/>
      <c r="P262" s="21"/>
    </row>
    <row r="263" spans="2:16" ht="17.100000000000001" customHeight="1">
      <c r="B263" s="13">
        <v>2025</v>
      </c>
      <c r="C263" s="14">
        <v>1</v>
      </c>
      <c r="D263" s="14" t="s">
        <v>9</v>
      </c>
      <c r="E263" s="14" t="s">
        <v>376</v>
      </c>
      <c r="F263" s="14" t="s">
        <v>20</v>
      </c>
      <c r="G263" s="14" t="s">
        <v>12</v>
      </c>
      <c r="H263" s="16">
        <v>52000000</v>
      </c>
      <c r="I263" s="16"/>
      <c r="J263" s="16"/>
      <c r="K263" s="16">
        <f t="shared" ref="K263:K311" si="10">H263+I263+J263</f>
        <v>52000000</v>
      </c>
      <c r="L263" s="16"/>
      <c r="M263" s="14" t="s">
        <v>374</v>
      </c>
      <c r="N263" s="14" t="s">
        <v>377</v>
      </c>
      <c r="O263" s="14"/>
      <c r="P263" s="18" t="s">
        <v>267</v>
      </c>
    </row>
    <row r="264" spans="2:16" ht="17.100000000000001" customHeight="1">
      <c r="B264" s="19">
        <v>2025</v>
      </c>
      <c r="C264" s="20">
        <v>2</v>
      </c>
      <c r="D264" s="20" t="s">
        <v>9</v>
      </c>
      <c r="E264" s="20" t="s">
        <v>378</v>
      </c>
      <c r="F264" s="20" t="s">
        <v>34</v>
      </c>
      <c r="G264" s="20" t="s">
        <v>43</v>
      </c>
      <c r="H264" s="16">
        <v>90000000</v>
      </c>
      <c r="I264" s="16"/>
      <c r="J264" s="16"/>
      <c r="K264" s="16">
        <f t="shared" si="10"/>
        <v>90000000</v>
      </c>
      <c r="L264" s="16"/>
      <c r="M264" s="20" t="s">
        <v>374</v>
      </c>
      <c r="N264" s="20" t="s">
        <v>379</v>
      </c>
      <c r="O264" s="20"/>
      <c r="P264" s="21"/>
    </row>
    <row r="265" spans="2:16" ht="17.100000000000001" customHeight="1">
      <c r="B265" s="13">
        <v>2025</v>
      </c>
      <c r="C265" s="14">
        <v>2</v>
      </c>
      <c r="D265" s="14" t="s">
        <v>9</v>
      </c>
      <c r="E265" s="14" t="s">
        <v>380</v>
      </c>
      <c r="F265" s="14" t="s">
        <v>34</v>
      </c>
      <c r="G265" s="14" t="s">
        <v>12</v>
      </c>
      <c r="H265" s="16">
        <v>27000000</v>
      </c>
      <c r="I265" s="16"/>
      <c r="J265" s="16"/>
      <c r="K265" s="16">
        <f t="shared" si="10"/>
        <v>27000000</v>
      </c>
      <c r="L265" s="16"/>
      <c r="M265" s="14" t="s">
        <v>374</v>
      </c>
      <c r="N265" s="14" t="s">
        <v>381</v>
      </c>
      <c r="O265" s="14"/>
      <c r="P265" s="18" t="s">
        <v>267</v>
      </c>
    </row>
    <row r="266" spans="2:16" ht="17.100000000000001" customHeight="1">
      <c r="B266" s="13">
        <v>2025</v>
      </c>
      <c r="C266" s="14">
        <v>2</v>
      </c>
      <c r="D266" s="14" t="s">
        <v>9</v>
      </c>
      <c r="E266" s="14" t="s">
        <v>382</v>
      </c>
      <c r="F266" s="14" t="s">
        <v>34</v>
      </c>
      <c r="G266" s="14" t="s">
        <v>12</v>
      </c>
      <c r="H266" s="16">
        <v>54000000</v>
      </c>
      <c r="I266" s="16"/>
      <c r="J266" s="16"/>
      <c r="K266" s="16">
        <f t="shared" si="10"/>
        <v>54000000</v>
      </c>
      <c r="L266" s="16"/>
      <c r="M266" s="14" t="s">
        <v>374</v>
      </c>
      <c r="N266" s="14" t="s">
        <v>377</v>
      </c>
      <c r="O266" s="14"/>
      <c r="P266" s="18" t="s">
        <v>267</v>
      </c>
    </row>
    <row r="267" spans="2:16" ht="17.100000000000001" customHeight="1">
      <c r="B267" s="19">
        <v>2025</v>
      </c>
      <c r="C267" s="20">
        <v>2</v>
      </c>
      <c r="D267" s="20" t="s">
        <v>9</v>
      </c>
      <c r="E267" s="20" t="s">
        <v>383</v>
      </c>
      <c r="F267" s="20" t="s">
        <v>34</v>
      </c>
      <c r="G267" s="20" t="s">
        <v>43</v>
      </c>
      <c r="H267" s="16">
        <v>72000000</v>
      </c>
      <c r="I267" s="16"/>
      <c r="J267" s="16"/>
      <c r="K267" s="16">
        <f t="shared" si="10"/>
        <v>72000000</v>
      </c>
      <c r="L267" s="16"/>
      <c r="M267" s="20" t="s">
        <v>374</v>
      </c>
      <c r="N267" s="20" t="s">
        <v>377</v>
      </c>
      <c r="O267" s="20"/>
      <c r="P267" s="21"/>
    </row>
    <row r="268" spans="2:16" ht="17.100000000000001" customHeight="1">
      <c r="B268" s="19">
        <v>2025</v>
      </c>
      <c r="C268" s="20">
        <v>2</v>
      </c>
      <c r="D268" s="20" t="s">
        <v>9</v>
      </c>
      <c r="E268" s="20" t="s">
        <v>384</v>
      </c>
      <c r="F268" s="20" t="s">
        <v>34</v>
      </c>
      <c r="G268" s="20" t="s">
        <v>43</v>
      </c>
      <c r="H268" s="16">
        <v>60000000</v>
      </c>
      <c r="I268" s="16"/>
      <c r="J268" s="16"/>
      <c r="K268" s="16">
        <f t="shared" si="10"/>
        <v>60000000</v>
      </c>
      <c r="L268" s="16"/>
      <c r="M268" s="20" t="s">
        <v>374</v>
      </c>
      <c r="N268" s="20" t="s">
        <v>377</v>
      </c>
      <c r="O268" s="20"/>
      <c r="P268" s="21"/>
    </row>
    <row r="269" spans="2:16" ht="17.100000000000001" customHeight="1">
      <c r="B269" s="13">
        <v>2025</v>
      </c>
      <c r="C269" s="14">
        <v>2</v>
      </c>
      <c r="D269" s="14" t="s">
        <v>9</v>
      </c>
      <c r="E269" s="14" t="s">
        <v>385</v>
      </c>
      <c r="F269" s="14" t="s">
        <v>34</v>
      </c>
      <c r="G269" s="14" t="s">
        <v>12</v>
      </c>
      <c r="H269" s="16">
        <v>30000000</v>
      </c>
      <c r="I269" s="16"/>
      <c r="J269" s="16"/>
      <c r="K269" s="16">
        <f t="shared" si="10"/>
        <v>30000000</v>
      </c>
      <c r="L269" s="16"/>
      <c r="M269" s="14" t="s">
        <v>374</v>
      </c>
      <c r="N269" s="14" t="s">
        <v>377</v>
      </c>
      <c r="O269" s="14"/>
      <c r="P269" s="18" t="s">
        <v>267</v>
      </c>
    </row>
    <row r="270" spans="2:16" ht="17.100000000000001" customHeight="1">
      <c r="B270" s="19">
        <v>2025</v>
      </c>
      <c r="C270" s="20">
        <v>3</v>
      </c>
      <c r="D270" s="20" t="s">
        <v>9</v>
      </c>
      <c r="E270" s="20" t="s">
        <v>386</v>
      </c>
      <c r="F270" s="20" t="s">
        <v>34</v>
      </c>
      <c r="G270" s="20" t="s">
        <v>43</v>
      </c>
      <c r="H270" s="16">
        <v>230000000</v>
      </c>
      <c r="I270" s="16"/>
      <c r="J270" s="16"/>
      <c r="K270" s="16">
        <f t="shared" si="10"/>
        <v>230000000</v>
      </c>
      <c r="L270" s="16"/>
      <c r="M270" s="20" t="s">
        <v>374</v>
      </c>
      <c r="N270" s="20" t="s">
        <v>379</v>
      </c>
      <c r="O270" s="20"/>
      <c r="P270" s="21"/>
    </row>
    <row r="271" spans="2:16" ht="17.100000000000001" customHeight="1">
      <c r="B271" s="19">
        <v>2025</v>
      </c>
      <c r="C271" s="20">
        <v>3</v>
      </c>
      <c r="D271" s="20" t="s">
        <v>9</v>
      </c>
      <c r="E271" s="20" t="s">
        <v>387</v>
      </c>
      <c r="F271" s="20" t="s">
        <v>34</v>
      </c>
      <c r="G271" s="20" t="s">
        <v>43</v>
      </c>
      <c r="H271" s="16">
        <v>170000000</v>
      </c>
      <c r="I271" s="16"/>
      <c r="J271" s="16"/>
      <c r="K271" s="16">
        <f t="shared" si="10"/>
        <v>170000000</v>
      </c>
      <c r="L271" s="16"/>
      <c r="M271" s="20" t="s">
        <v>374</v>
      </c>
      <c r="N271" s="20" t="s">
        <v>379</v>
      </c>
      <c r="O271" s="20"/>
      <c r="P271" s="21"/>
    </row>
    <row r="272" spans="2:16" ht="17.100000000000001" customHeight="1">
      <c r="B272" s="19">
        <v>2025</v>
      </c>
      <c r="C272" s="20">
        <v>3</v>
      </c>
      <c r="D272" s="20" t="s">
        <v>9</v>
      </c>
      <c r="E272" s="20" t="s">
        <v>388</v>
      </c>
      <c r="F272" s="20" t="s">
        <v>34</v>
      </c>
      <c r="G272" s="20" t="s">
        <v>43</v>
      </c>
      <c r="H272" s="16">
        <v>130000000</v>
      </c>
      <c r="I272" s="16"/>
      <c r="J272" s="16"/>
      <c r="K272" s="16">
        <f t="shared" si="10"/>
        <v>130000000</v>
      </c>
      <c r="L272" s="16"/>
      <c r="M272" s="20" t="s">
        <v>374</v>
      </c>
      <c r="N272" s="20" t="s">
        <v>379</v>
      </c>
      <c r="O272" s="20"/>
      <c r="P272" s="21"/>
    </row>
    <row r="273" spans="2:16" ht="17.100000000000001" customHeight="1">
      <c r="B273" s="19">
        <v>2025</v>
      </c>
      <c r="C273" s="20">
        <v>3</v>
      </c>
      <c r="D273" s="20" t="s">
        <v>9</v>
      </c>
      <c r="E273" s="20" t="s">
        <v>389</v>
      </c>
      <c r="F273" s="20" t="s">
        <v>34</v>
      </c>
      <c r="G273" s="20" t="s">
        <v>43</v>
      </c>
      <c r="H273" s="16">
        <v>150000000</v>
      </c>
      <c r="I273" s="16"/>
      <c r="J273" s="16"/>
      <c r="K273" s="16">
        <f t="shared" si="10"/>
        <v>150000000</v>
      </c>
      <c r="L273" s="16"/>
      <c r="M273" s="20" t="s">
        <v>374</v>
      </c>
      <c r="N273" s="20" t="s">
        <v>379</v>
      </c>
      <c r="O273" s="20"/>
      <c r="P273" s="21"/>
    </row>
    <row r="274" spans="2:16" ht="17.100000000000001" customHeight="1">
      <c r="B274" s="19">
        <v>2025</v>
      </c>
      <c r="C274" s="20">
        <v>3</v>
      </c>
      <c r="D274" s="20" t="s">
        <v>9</v>
      </c>
      <c r="E274" s="20" t="s">
        <v>390</v>
      </c>
      <c r="F274" s="20" t="s">
        <v>34</v>
      </c>
      <c r="G274" s="20" t="s">
        <v>43</v>
      </c>
      <c r="H274" s="16">
        <v>100000000</v>
      </c>
      <c r="I274" s="16"/>
      <c r="J274" s="16"/>
      <c r="K274" s="16">
        <f t="shared" si="10"/>
        <v>100000000</v>
      </c>
      <c r="L274" s="16"/>
      <c r="M274" s="20" t="s">
        <v>374</v>
      </c>
      <c r="N274" s="20" t="s">
        <v>379</v>
      </c>
      <c r="O274" s="20"/>
      <c r="P274" s="21"/>
    </row>
    <row r="275" spans="2:16" ht="17.100000000000001" customHeight="1">
      <c r="B275" s="19">
        <v>2025</v>
      </c>
      <c r="C275" s="20">
        <v>3</v>
      </c>
      <c r="D275" s="20" t="s">
        <v>9</v>
      </c>
      <c r="E275" s="20" t="s">
        <v>391</v>
      </c>
      <c r="F275" s="20" t="s">
        <v>34</v>
      </c>
      <c r="G275" s="20" t="s">
        <v>43</v>
      </c>
      <c r="H275" s="16">
        <v>100000000</v>
      </c>
      <c r="I275" s="16"/>
      <c r="J275" s="16"/>
      <c r="K275" s="16">
        <f t="shared" si="10"/>
        <v>100000000</v>
      </c>
      <c r="L275" s="16"/>
      <c r="M275" s="20" t="s">
        <v>374</v>
      </c>
      <c r="N275" s="20" t="s">
        <v>379</v>
      </c>
      <c r="O275" s="20"/>
      <c r="P275" s="21"/>
    </row>
    <row r="276" spans="2:16" ht="17.100000000000001" customHeight="1">
      <c r="B276" s="19">
        <v>2025</v>
      </c>
      <c r="C276" s="20">
        <v>3</v>
      </c>
      <c r="D276" s="20" t="s">
        <v>9</v>
      </c>
      <c r="E276" s="20" t="s">
        <v>392</v>
      </c>
      <c r="F276" s="20" t="s">
        <v>34</v>
      </c>
      <c r="G276" s="20" t="s">
        <v>43</v>
      </c>
      <c r="H276" s="16">
        <v>60000000</v>
      </c>
      <c r="I276" s="16"/>
      <c r="J276" s="16"/>
      <c r="K276" s="16">
        <f t="shared" si="10"/>
        <v>60000000</v>
      </c>
      <c r="L276" s="16"/>
      <c r="M276" s="20" t="s">
        <v>374</v>
      </c>
      <c r="N276" s="20" t="s">
        <v>393</v>
      </c>
      <c r="O276" s="20"/>
      <c r="P276" s="21"/>
    </row>
    <row r="277" spans="2:16" ht="17.100000000000001" customHeight="1">
      <c r="B277" s="19">
        <v>2025</v>
      </c>
      <c r="C277" s="20">
        <v>3</v>
      </c>
      <c r="D277" s="20" t="s">
        <v>9</v>
      </c>
      <c r="E277" s="20" t="s">
        <v>394</v>
      </c>
      <c r="F277" s="20" t="s">
        <v>34</v>
      </c>
      <c r="G277" s="20" t="s">
        <v>43</v>
      </c>
      <c r="H277" s="16">
        <v>62000000</v>
      </c>
      <c r="I277" s="16"/>
      <c r="J277" s="16"/>
      <c r="K277" s="16">
        <f t="shared" si="10"/>
        <v>62000000</v>
      </c>
      <c r="L277" s="16"/>
      <c r="M277" s="20" t="s">
        <v>374</v>
      </c>
      <c r="N277" s="20" t="s">
        <v>393</v>
      </c>
      <c r="O277" s="20"/>
      <c r="P277" s="21"/>
    </row>
    <row r="278" spans="2:16" ht="17.100000000000001" customHeight="1">
      <c r="B278" s="19">
        <v>2025</v>
      </c>
      <c r="C278" s="20">
        <v>3</v>
      </c>
      <c r="D278" s="20" t="s">
        <v>9</v>
      </c>
      <c r="E278" s="20" t="s">
        <v>395</v>
      </c>
      <c r="F278" s="20" t="s">
        <v>34</v>
      </c>
      <c r="G278" s="20" t="s">
        <v>43</v>
      </c>
      <c r="H278" s="16">
        <v>50000000</v>
      </c>
      <c r="I278" s="16"/>
      <c r="J278" s="16"/>
      <c r="K278" s="16">
        <f t="shared" si="10"/>
        <v>50000000</v>
      </c>
      <c r="L278" s="16"/>
      <c r="M278" s="20" t="s">
        <v>374</v>
      </c>
      <c r="N278" s="20" t="s">
        <v>377</v>
      </c>
      <c r="O278" s="20"/>
      <c r="P278" s="21"/>
    </row>
    <row r="279" spans="2:16" ht="17.100000000000001" customHeight="1">
      <c r="B279" s="19">
        <v>2025</v>
      </c>
      <c r="C279" s="20">
        <v>3</v>
      </c>
      <c r="D279" s="20" t="s">
        <v>9</v>
      </c>
      <c r="E279" s="20" t="s">
        <v>396</v>
      </c>
      <c r="F279" s="20" t="s">
        <v>34</v>
      </c>
      <c r="G279" s="20" t="s">
        <v>43</v>
      </c>
      <c r="H279" s="16">
        <v>1249920000</v>
      </c>
      <c r="I279" s="16"/>
      <c r="J279" s="16">
        <v>28800000</v>
      </c>
      <c r="K279" s="16">
        <f t="shared" si="10"/>
        <v>1278720000</v>
      </c>
      <c r="L279" s="16"/>
      <c r="M279" s="20" t="s">
        <v>374</v>
      </c>
      <c r="N279" s="20" t="s">
        <v>397</v>
      </c>
      <c r="O279" s="20"/>
      <c r="P279" s="21"/>
    </row>
    <row r="280" spans="2:16" ht="17.100000000000001" customHeight="1">
      <c r="B280" s="19">
        <v>2025</v>
      </c>
      <c r="C280" s="20">
        <v>3</v>
      </c>
      <c r="D280" s="20" t="s">
        <v>9</v>
      </c>
      <c r="E280" s="20" t="s">
        <v>398</v>
      </c>
      <c r="F280" s="20" t="s">
        <v>34</v>
      </c>
      <c r="G280" s="20" t="s">
        <v>43</v>
      </c>
      <c r="H280" s="16">
        <v>85000000</v>
      </c>
      <c r="I280" s="16"/>
      <c r="J280" s="16"/>
      <c r="K280" s="16">
        <f t="shared" si="10"/>
        <v>85000000</v>
      </c>
      <c r="L280" s="16"/>
      <c r="M280" s="20" t="s">
        <v>374</v>
      </c>
      <c r="N280" s="20" t="s">
        <v>399</v>
      </c>
      <c r="O280" s="20"/>
      <c r="P280" s="21"/>
    </row>
    <row r="281" spans="2:16" ht="17.100000000000001" customHeight="1">
      <c r="B281" s="19">
        <v>2025</v>
      </c>
      <c r="C281" s="20">
        <v>3</v>
      </c>
      <c r="D281" s="20" t="s">
        <v>9</v>
      </c>
      <c r="E281" s="20" t="s">
        <v>400</v>
      </c>
      <c r="F281" s="20" t="s">
        <v>34</v>
      </c>
      <c r="G281" s="20" t="s">
        <v>43</v>
      </c>
      <c r="H281" s="16">
        <v>180000000</v>
      </c>
      <c r="I281" s="16"/>
      <c r="J281" s="16"/>
      <c r="K281" s="16">
        <f t="shared" si="10"/>
        <v>180000000</v>
      </c>
      <c r="L281" s="16"/>
      <c r="M281" s="20" t="s">
        <v>374</v>
      </c>
      <c r="N281" s="20" t="s">
        <v>399</v>
      </c>
      <c r="O281" s="20"/>
      <c r="P281" s="21"/>
    </row>
    <row r="282" spans="2:16" ht="17.100000000000001" customHeight="1">
      <c r="B282" s="19">
        <v>2025</v>
      </c>
      <c r="C282" s="20">
        <v>3</v>
      </c>
      <c r="D282" s="20" t="s">
        <v>9</v>
      </c>
      <c r="E282" s="20" t="s">
        <v>401</v>
      </c>
      <c r="F282" s="20" t="s">
        <v>34</v>
      </c>
      <c r="G282" s="20" t="s">
        <v>43</v>
      </c>
      <c r="H282" s="16">
        <v>160800000</v>
      </c>
      <c r="I282" s="16">
        <v>10000000</v>
      </c>
      <c r="J282" s="16"/>
      <c r="K282" s="16">
        <f t="shared" si="10"/>
        <v>170800000</v>
      </c>
      <c r="L282" s="16"/>
      <c r="M282" s="20" t="s">
        <v>374</v>
      </c>
      <c r="N282" s="20" t="s">
        <v>402</v>
      </c>
      <c r="O282" s="20"/>
      <c r="P282" s="21"/>
    </row>
    <row r="283" spans="2:16" ht="17.100000000000001" customHeight="1">
      <c r="B283" s="13">
        <v>2025</v>
      </c>
      <c r="C283" s="14">
        <v>9</v>
      </c>
      <c r="D283" s="14" t="s">
        <v>9</v>
      </c>
      <c r="E283" s="14" t="s">
        <v>403</v>
      </c>
      <c r="F283" s="14" t="s">
        <v>34</v>
      </c>
      <c r="G283" s="14" t="s">
        <v>12</v>
      </c>
      <c r="H283" s="16">
        <v>45000000</v>
      </c>
      <c r="I283" s="16"/>
      <c r="J283" s="16"/>
      <c r="K283" s="16">
        <f t="shared" si="10"/>
        <v>45000000</v>
      </c>
      <c r="L283" s="16"/>
      <c r="M283" s="14" t="s">
        <v>374</v>
      </c>
      <c r="N283" s="14" t="s">
        <v>404</v>
      </c>
      <c r="O283" s="14"/>
      <c r="P283" s="18" t="s">
        <v>267</v>
      </c>
    </row>
    <row r="284" spans="2:16" ht="17.100000000000001" customHeight="1">
      <c r="B284" s="19">
        <v>2025</v>
      </c>
      <c r="C284" s="20">
        <v>2</v>
      </c>
      <c r="D284" s="20" t="s">
        <v>9</v>
      </c>
      <c r="E284" s="20" t="s">
        <v>405</v>
      </c>
      <c r="F284" s="20" t="s">
        <v>34</v>
      </c>
      <c r="G284" s="20" t="s">
        <v>43</v>
      </c>
      <c r="H284" s="16">
        <v>75000000</v>
      </c>
      <c r="I284" s="16"/>
      <c r="J284" s="16"/>
      <c r="K284" s="16">
        <f t="shared" si="10"/>
        <v>75000000</v>
      </c>
      <c r="L284" s="16"/>
      <c r="M284" s="20" t="s">
        <v>374</v>
      </c>
      <c r="N284" s="20" t="s">
        <v>406</v>
      </c>
      <c r="O284" s="20"/>
      <c r="P284" s="21"/>
    </row>
    <row r="285" spans="2:16" ht="17.100000000000001" customHeight="1">
      <c r="B285" s="13">
        <v>2025</v>
      </c>
      <c r="C285" s="14">
        <v>3</v>
      </c>
      <c r="D285" s="14" t="s">
        <v>9</v>
      </c>
      <c r="E285" s="14" t="s">
        <v>407</v>
      </c>
      <c r="F285" s="14" t="s">
        <v>34</v>
      </c>
      <c r="G285" s="14" t="s">
        <v>12</v>
      </c>
      <c r="H285" s="16">
        <v>30000000</v>
      </c>
      <c r="I285" s="16">
        <v>70000000</v>
      </c>
      <c r="J285" s="16"/>
      <c r="K285" s="16">
        <f t="shared" si="10"/>
        <v>100000000</v>
      </c>
      <c r="L285" s="16"/>
      <c r="M285" s="14" t="s">
        <v>374</v>
      </c>
      <c r="N285" s="14" t="s">
        <v>406</v>
      </c>
      <c r="O285" s="14"/>
      <c r="P285" s="18" t="s">
        <v>267</v>
      </c>
    </row>
    <row r="286" spans="2:16" ht="17.100000000000001" customHeight="1">
      <c r="B286" s="13">
        <v>2025</v>
      </c>
      <c r="C286" s="14">
        <v>1</v>
      </c>
      <c r="D286" s="14" t="s">
        <v>9</v>
      </c>
      <c r="E286" s="14" t="s">
        <v>408</v>
      </c>
      <c r="F286" s="14" t="s">
        <v>34</v>
      </c>
      <c r="G286" s="14" t="s">
        <v>12</v>
      </c>
      <c r="H286" s="16">
        <v>40000000</v>
      </c>
      <c r="I286" s="16"/>
      <c r="J286" s="16"/>
      <c r="K286" s="16">
        <f t="shared" si="10"/>
        <v>40000000</v>
      </c>
      <c r="L286" s="16"/>
      <c r="M286" s="14" t="s">
        <v>374</v>
      </c>
      <c r="N286" s="14" t="s">
        <v>406</v>
      </c>
      <c r="O286" s="14"/>
      <c r="P286" s="18" t="s">
        <v>267</v>
      </c>
    </row>
    <row r="287" spans="2:16" ht="17.100000000000001" customHeight="1">
      <c r="B287" s="13">
        <v>2025</v>
      </c>
      <c r="C287" s="14">
        <v>3</v>
      </c>
      <c r="D287" s="14" t="s">
        <v>9</v>
      </c>
      <c r="E287" s="14" t="s">
        <v>409</v>
      </c>
      <c r="F287" s="14" t="s">
        <v>34</v>
      </c>
      <c r="G287" s="14" t="s">
        <v>12</v>
      </c>
      <c r="H287" s="16">
        <v>55000000</v>
      </c>
      <c r="I287" s="16"/>
      <c r="J287" s="16"/>
      <c r="K287" s="16">
        <f t="shared" si="10"/>
        <v>55000000</v>
      </c>
      <c r="L287" s="16"/>
      <c r="M287" s="14" t="s">
        <v>374</v>
      </c>
      <c r="N287" s="14" t="s">
        <v>410</v>
      </c>
      <c r="O287" s="14"/>
      <c r="P287" s="18" t="s">
        <v>267</v>
      </c>
    </row>
    <row r="288" spans="2:16" ht="17.100000000000001" customHeight="1">
      <c r="B288" s="19">
        <v>2025</v>
      </c>
      <c r="C288" s="20">
        <v>1</v>
      </c>
      <c r="D288" s="20" t="s">
        <v>9</v>
      </c>
      <c r="E288" s="20" t="s">
        <v>411</v>
      </c>
      <c r="F288" s="20" t="s">
        <v>20</v>
      </c>
      <c r="G288" s="20" t="s">
        <v>43</v>
      </c>
      <c r="H288" s="16">
        <v>90000000</v>
      </c>
      <c r="I288" s="16"/>
      <c r="J288" s="16"/>
      <c r="K288" s="16">
        <f t="shared" si="10"/>
        <v>90000000</v>
      </c>
      <c r="L288" s="16"/>
      <c r="M288" s="20" t="s">
        <v>374</v>
      </c>
      <c r="N288" s="20" t="s">
        <v>412</v>
      </c>
      <c r="O288" s="20"/>
      <c r="P288" s="21"/>
    </row>
    <row r="289" spans="2:16" ht="17.100000000000001" customHeight="1">
      <c r="B289" s="19">
        <v>2025</v>
      </c>
      <c r="C289" s="20">
        <v>1</v>
      </c>
      <c r="D289" s="20" t="s">
        <v>9</v>
      </c>
      <c r="E289" s="20" t="s">
        <v>413</v>
      </c>
      <c r="F289" s="20" t="s">
        <v>20</v>
      </c>
      <c r="G289" s="20" t="s">
        <v>43</v>
      </c>
      <c r="H289" s="16">
        <v>30000000</v>
      </c>
      <c r="I289" s="16"/>
      <c r="J289" s="16"/>
      <c r="K289" s="16">
        <f t="shared" si="10"/>
        <v>30000000</v>
      </c>
      <c r="L289" s="16"/>
      <c r="M289" s="20" t="s">
        <v>374</v>
      </c>
      <c r="N289" s="20" t="s">
        <v>414</v>
      </c>
      <c r="O289" s="20"/>
      <c r="P289" s="21"/>
    </row>
    <row r="290" spans="2:16" ht="17.100000000000001" customHeight="1">
      <c r="B290" s="19">
        <v>2025</v>
      </c>
      <c r="C290" s="20">
        <v>2</v>
      </c>
      <c r="D290" s="20" t="s">
        <v>9</v>
      </c>
      <c r="E290" s="20" t="s">
        <v>415</v>
      </c>
      <c r="F290" s="20" t="s">
        <v>34</v>
      </c>
      <c r="G290" s="20" t="s">
        <v>43</v>
      </c>
      <c r="H290" s="16">
        <v>90000000</v>
      </c>
      <c r="I290" s="16"/>
      <c r="J290" s="16"/>
      <c r="K290" s="16">
        <f t="shared" si="10"/>
        <v>90000000</v>
      </c>
      <c r="L290" s="16"/>
      <c r="M290" s="20" t="s">
        <v>374</v>
      </c>
      <c r="N290" s="20" t="s">
        <v>414</v>
      </c>
      <c r="O290" s="20"/>
      <c r="P290" s="21"/>
    </row>
    <row r="291" spans="2:16" ht="17.100000000000001" customHeight="1">
      <c r="B291" s="19">
        <v>2025</v>
      </c>
      <c r="C291" s="20">
        <v>2</v>
      </c>
      <c r="D291" s="20" t="s">
        <v>9</v>
      </c>
      <c r="E291" s="20" t="s">
        <v>416</v>
      </c>
      <c r="F291" s="20" t="s">
        <v>34</v>
      </c>
      <c r="G291" s="20" t="s">
        <v>43</v>
      </c>
      <c r="H291" s="16">
        <v>190000000</v>
      </c>
      <c r="I291" s="16"/>
      <c r="J291" s="16"/>
      <c r="K291" s="16">
        <f t="shared" si="10"/>
        <v>190000000</v>
      </c>
      <c r="L291" s="16"/>
      <c r="M291" s="20" t="s">
        <v>374</v>
      </c>
      <c r="N291" s="20" t="s">
        <v>417</v>
      </c>
      <c r="O291" s="20"/>
      <c r="P291" s="21"/>
    </row>
    <row r="292" spans="2:16" ht="17.100000000000001" customHeight="1">
      <c r="B292" s="19">
        <v>2025</v>
      </c>
      <c r="C292" s="20">
        <v>2</v>
      </c>
      <c r="D292" s="20" t="s">
        <v>9</v>
      </c>
      <c r="E292" s="20" t="s">
        <v>418</v>
      </c>
      <c r="F292" s="20" t="s">
        <v>34</v>
      </c>
      <c r="G292" s="20" t="s">
        <v>43</v>
      </c>
      <c r="H292" s="16">
        <v>60000000</v>
      </c>
      <c r="I292" s="16"/>
      <c r="J292" s="16"/>
      <c r="K292" s="16">
        <f t="shared" si="10"/>
        <v>60000000</v>
      </c>
      <c r="L292" s="16"/>
      <c r="M292" s="20" t="s">
        <v>374</v>
      </c>
      <c r="N292" s="20" t="s">
        <v>419</v>
      </c>
      <c r="O292" s="20"/>
      <c r="P292" s="21"/>
    </row>
    <row r="293" spans="2:16" ht="17.100000000000001" customHeight="1">
      <c r="B293" s="19">
        <v>2025</v>
      </c>
      <c r="C293" s="20">
        <v>3</v>
      </c>
      <c r="D293" s="20" t="s">
        <v>9</v>
      </c>
      <c r="E293" s="20" t="s">
        <v>420</v>
      </c>
      <c r="F293" s="20" t="s">
        <v>34</v>
      </c>
      <c r="G293" s="20" t="s">
        <v>43</v>
      </c>
      <c r="H293" s="16">
        <v>100000000</v>
      </c>
      <c r="I293" s="16"/>
      <c r="J293" s="16"/>
      <c r="K293" s="16">
        <f t="shared" si="10"/>
        <v>100000000</v>
      </c>
      <c r="L293" s="16"/>
      <c r="M293" s="20" t="s">
        <v>374</v>
      </c>
      <c r="N293" s="20" t="s">
        <v>412</v>
      </c>
      <c r="O293" s="20"/>
      <c r="P293" s="21"/>
    </row>
    <row r="294" spans="2:16" ht="17.100000000000001" customHeight="1">
      <c r="B294" s="19">
        <v>2025</v>
      </c>
      <c r="C294" s="20">
        <v>3</v>
      </c>
      <c r="D294" s="20" t="s">
        <v>9</v>
      </c>
      <c r="E294" s="20" t="s">
        <v>421</v>
      </c>
      <c r="F294" s="20" t="s">
        <v>34</v>
      </c>
      <c r="G294" s="20" t="s">
        <v>43</v>
      </c>
      <c r="H294" s="16">
        <v>80000000</v>
      </c>
      <c r="I294" s="16"/>
      <c r="J294" s="16"/>
      <c r="K294" s="16">
        <f t="shared" si="10"/>
        <v>80000000</v>
      </c>
      <c r="L294" s="16"/>
      <c r="M294" s="20" t="s">
        <v>374</v>
      </c>
      <c r="N294" s="20" t="s">
        <v>417</v>
      </c>
      <c r="O294" s="20"/>
      <c r="P294" s="21"/>
    </row>
    <row r="295" spans="2:16" ht="17.100000000000001" customHeight="1">
      <c r="B295" s="13">
        <v>2025</v>
      </c>
      <c r="C295" s="14">
        <v>3</v>
      </c>
      <c r="D295" s="14" t="s">
        <v>9</v>
      </c>
      <c r="E295" s="14" t="s">
        <v>422</v>
      </c>
      <c r="F295" s="14" t="s">
        <v>34</v>
      </c>
      <c r="G295" s="14" t="s">
        <v>12</v>
      </c>
      <c r="H295" s="16">
        <v>20000000</v>
      </c>
      <c r="I295" s="16"/>
      <c r="J295" s="16"/>
      <c r="K295" s="16">
        <f t="shared" si="10"/>
        <v>20000000</v>
      </c>
      <c r="L295" s="16"/>
      <c r="M295" s="14" t="s">
        <v>374</v>
      </c>
      <c r="N295" s="14" t="s">
        <v>419</v>
      </c>
      <c r="O295" s="14"/>
      <c r="P295" s="18" t="s">
        <v>226</v>
      </c>
    </row>
    <row r="296" spans="2:16" ht="17.100000000000001" customHeight="1">
      <c r="B296" s="13">
        <v>2025</v>
      </c>
      <c r="C296" s="14">
        <v>3</v>
      </c>
      <c r="D296" s="14" t="s">
        <v>9</v>
      </c>
      <c r="E296" s="14" t="s">
        <v>423</v>
      </c>
      <c r="F296" s="14" t="s">
        <v>34</v>
      </c>
      <c r="G296" s="14" t="s">
        <v>12</v>
      </c>
      <c r="H296" s="16">
        <v>45000000</v>
      </c>
      <c r="I296" s="16"/>
      <c r="J296" s="16"/>
      <c r="K296" s="16">
        <f t="shared" si="10"/>
        <v>45000000</v>
      </c>
      <c r="L296" s="16"/>
      <c r="M296" s="14" t="s">
        <v>374</v>
      </c>
      <c r="N296" s="14" t="s">
        <v>424</v>
      </c>
      <c r="O296" s="14"/>
      <c r="P296" s="18" t="s">
        <v>267</v>
      </c>
    </row>
    <row r="297" spans="2:16" ht="17.100000000000001" customHeight="1">
      <c r="B297" s="19">
        <v>2025</v>
      </c>
      <c r="C297" s="20">
        <v>3</v>
      </c>
      <c r="D297" s="20" t="s">
        <v>9</v>
      </c>
      <c r="E297" s="20" t="s">
        <v>425</v>
      </c>
      <c r="F297" s="20" t="s">
        <v>34</v>
      </c>
      <c r="G297" s="20" t="s">
        <v>43</v>
      </c>
      <c r="H297" s="16">
        <v>2270492000</v>
      </c>
      <c r="I297" s="16"/>
      <c r="J297" s="16"/>
      <c r="K297" s="16">
        <f t="shared" si="10"/>
        <v>2270492000</v>
      </c>
      <c r="L297" s="16"/>
      <c r="M297" s="20" t="s">
        <v>374</v>
      </c>
      <c r="N297" s="20" t="s">
        <v>412</v>
      </c>
      <c r="O297" s="20"/>
      <c r="P297" s="21"/>
    </row>
    <row r="298" spans="2:16" ht="17.100000000000001" customHeight="1">
      <c r="B298" s="19">
        <v>2025</v>
      </c>
      <c r="C298" s="20">
        <v>3</v>
      </c>
      <c r="D298" s="20" t="s">
        <v>9</v>
      </c>
      <c r="E298" s="20" t="s">
        <v>426</v>
      </c>
      <c r="F298" s="20" t="s">
        <v>34</v>
      </c>
      <c r="G298" s="20" t="s">
        <v>43</v>
      </c>
      <c r="H298" s="16">
        <v>250000000</v>
      </c>
      <c r="I298" s="16"/>
      <c r="J298" s="16"/>
      <c r="K298" s="16">
        <f>H298+I298+J298</f>
        <v>250000000</v>
      </c>
      <c r="L298" s="16"/>
      <c r="M298" s="20" t="s">
        <v>374</v>
      </c>
      <c r="N298" s="20" t="s">
        <v>427</v>
      </c>
      <c r="O298" s="20"/>
      <c r="P298" s="21"/>
    </row>
    <row r="299" spans="2:16" ht="17.100000000000001" customHeight="1">
      <c r="B299" s="19">
        <v>2025</v>
      </c>
      <c r="C299" s="20">
        <v>3</v>
      </c>
      <c r="D299" s="20" t="s">
        <v>9</v>
      </c>
      <c r="E299" s="20" t="s">
        <v>428</v>
      </c>
      <c r="F299" s="20" t="s">
        <v>34</v>
      </c>
      <c r="G299" s="20" t="s">
        <v>43</v>
      </c>
      <c r="H299" s="16">
        <v>70000000</v>
      </c>
      <c r="I299" s="16"/>
      <c r="J299" s="16"/>
      <c r="K299" s="16">
        <f t="shared" si="10"/>
        <v>70000000</v>
      </c>
      <c r="L299" s="16"/>
      <c r="M299" s="20" t="s">
        <v>374</v>
      </c>
      <c r="N299" s="20" t="s">
        <v>424</v>
      </c>
      <c r="O299" s="20"/>
      <c r="P299" s="21"/>
    </row>
    <row r="300" spans="2:16" ht="17.100000000000001" customHeight="1">
      <c r="B300" s="19">
        <v>2025</v>
      </c>
      <c r="C300" s="20">
        <v>3</v>
      </c>
      <c r="D300" s="20" t="s">
        <v>9</v>
      </c>
      <c r="E300" s="20" t="s">
        <v>429</v>
      </c>
      <c r="F300" s="20" t="s">
        <v>34</v>
      </c>
      <c r="G300" s="20" t="s">
        <v>43</v>
      </c>
      <c r="H300" s="16">
        <v>79872000</v>
      </c>
      <c r="I300" s="16"/>
      <c r="J300" s="16"/>
      <c r="K300" s="16">
        <f t="shared" si="10"/>
        <v>79872000</v>
      </c>
      <c r="L300" s="16"/>
      <c r="M300" s="20" t="s">
        <v>374</v>
      </c>
      <c r="N300" s="20" t="s">
        <v>412</v>
      </c>
      <c r="O300" s="20"/>
      <c r="P300" s="21"/>
    </row>
    <row r="301" spans="2:16" ht="17.100000000000001" customHeight="1">
      <c r="B301" s="19">
        <v>2025</v>
      </c>
      <c r="C301" s="20">
        <v>3</v>
      </c>
      <c r="D301" s="20" t="s">
        <v>9</v>
      </c>
      <c r="E301" s="20" t="s">
        <v>430</v>
      </c>
      <c r="F301" s="20" t="s">
        <v>34</v>
      </c>
      <c r="G301" s="20" t="s">
        <v>43</v>
      </c>
      <c r="H301" s="16">
        <v>18000000</v>
      </c>
      <c r="I301" s="16"/>
      <c r="J301" s="16"/>
      <c r="K301" s="16">
        <f t="shared" si="10"/>
        <v>18000000</v>
      </c>
      <c r="L301" s="16"/>
      <c r="M301" s="20" t="s">
        <v>374</v>
      </c>
      <c r="N301" s="20" t="s">
        <v>424</v>
      </c>
      <c r="O301" s="20"/>
      <c r="P301" s="21"/>
    </row>
    <row r="302" spans="2:16" ht="17.100000000000001" customHeight="1">
      <c r="B302" s="19">
        <v>2025</v>
      </c>
      <c r="C302" s="20">
        <v>3</v>
      </c>
      <c r="D302" s="20" t="s">
        <v>9</v>
      </c>
      <c r="E302" s="20" t="s">
        <v>431</v>
      </c>
      <c r="F302" s="20" t="s">
        <v>34</v>
      </c>
      <c r="G302" s="20" t="s">
        <v>43</v>
      </c>
      <c r="H302" s="16">
        <v>126000000</v>
      </c>
      <c r="I302" s="16"/>
      <c r="J302" s="16"/>
      <c r="K302" s="16">
        <f t="shared" si="10"/>
        <v>126000000</v>
      </c>
      <c r="L302" s="16"/>
      <c r="M302" s="20" t="s">
        <v>374</v>
      </c>
      <c r="N302" s="20" t="s">
        <v>424</v>
      </c>
      <c r="O302" s="20"/>
      <c r="P302" s="21"/>
    </row>
    <row r="303" spans="2:16" ht="17.100000000000001" customHeight="1">
      <c r="B303" s="19">
        <v>2025</v>
      </c>
      <c r="C303" s="20">
        <v>3</v>
      </c>
      <c r="D303" s="20" t="s">
        <v>9</v>
      </c>
      <c r="E303" s="20" t="s">
        <v>432</v>
      </c>
      <c r="F303" s="20" t="s">
        <v>34</v>
      </c>
      <c r="G303" s="20" t="s">
        <v>43</v>
      </c>
      <c r="H303" s="16">
        <v>40000000</v>
      </c>
      <c r="I303" s="16"/>
      <c r="J303" s="16"/>
      <c r="K303" s="16">
        <f t="shared" si="10"/>
        <v>40000000</v>
      </c>
      <c r="L303" s="16"/>
      <c r="M303" s="20" t="s">
        <v>374</v>
      </c>
      <c r="N303" s="20" t="s">
        <v>419</v>
      </c>
      <c r="O303" s="20"/>
      <c r="P303" s="21"/>
    </row>
    <row r="304" spans="2:16" ht="17.100000000000001" customHeight="1">
      <c r="B304" s="19">
        <v>2025</v>
      </c>
      <c r="C304" s="20">
        <v>3</v>
      </c>
      <c r="D304" s="20" t="s">
        <v>9</v>
      </c>
      <c r="E304" s="20" t="s">
        <v>433</v>
      </c>
      <c r="F304" s="20" t="s">
        <v>34</v>
      </c>
      <c r="G304" s="20" t="s">
        <v>43</v>
      </c>
      <c r="H304" s="16">
        <v>330000000</v>
      </c>
      <c r="I304" s="16"/>
      <c r="J304" s="16"/>
      <c r="K304" s="16">
        <f t="shared" si="10"/>
        <v>330000000</v>
      </c>
      <c r="L304" s="16"/>
      <c r="M304" s="20" t="s">
        <v>374</v>
      </c>
      <c r="N304" s="20" t="s">
        <v>419</v>
      </c>
      <c r="O304" s="20"/>
      <c r="P304" s="21"/>
    </row>
    <row r="305" spans="2:16" ht="17.100000000000001" customHeight="1">
      <c r="B305" s="13">
        <v>2025</v>
      </c>
      <c r="C305" s="14">
        <v>3</v>
      </c>
      <c r="D305" s="14" t="s">
        <v>9</v>
      </c>
      <c r="E305" s="14" t="s">
        <v>434</v>
      </c>
      <c r="F305" s="14" t="s">
        <v>34</v>
      </c>
      <c r="G305" s="14" t="s">
        <v>12</v>
      </c>
      <c r="H305" s="16">
        <v>20000000</v>
      </c>
      <c r="I305" s="16"/>
      <c r="J305" s="16"/>
      <c r="K305" s="16">
        <f t="shared" si="10"/>
        <v>20000000</v>
      </c>
      <c r="L305" s="16"/>
      <c r="M305" s="14" t="s">
        <v>374</v>
      </c>
      <c r="N305" s="14" t="s">
        <v>414</v>
      </c>
      <c r="O305" s="14"/>
      <c r="P305" s="18" t="s">
        <v>226</v>
      </c>
    </row>
    <row r="306" spans="2:16" ht="17.100000000000001" customHeight="1">
      <c r="B306" s="13">
        <v>2025</v>
      </c>
      <c r="C306" s="14">
        <v>3</v>
      </c>
      <c r="D306" s="14" t="s">
        <v>9</v>
      </c>
      <c r="E306" s="14" t="s">
        <v>435</v>
      </c>
      <c r="F306" s="14" t="s">
        <v>34</v>
      </c>
      <c r="G306" s="14" t="s">
        <v>12</v>
      </c>
      <c r="H306" s="16">
        <v>20000000</v>
      </c>
      <c r="I306" s="16"/>
      <c r="J306" s="16"/>
      <c r="K306" s="16">
        <f t="shared" si="10"/>
        <v>20000000</v>
      </c>
      <c r="L306" s="16"/>
      <c r="M306" s="14" t="s">
        <v>374</v>
      </c>
      <c r="N306" s="14" t="s">
        <v>414</v>
      </c>
      <c r="O306" s="14"/>
      <c r="P306" s="18" t="s">
        <v>267</v>
      </c>
    </row>
    <row r="307" spans="2:16" ht="17.100000000000001" customHeight="1">
      <c r="B307" s="19">
        <v>2025</v>
      </c>
      <c r="C307" s="20">
        <v>3</v>
      </c>
      <c r="D307" s="20" t="s">
        <v>9</v>
      </c>
      <c r="E307" s="20" t="s">
        <v>436</v>
      </c>
      <c r="F307" s="20" t="s">
        <v>30</v>
      </c>
      <c r="G307" s="20" t="s">
        <v>43</v>
      </c>
      <c r="H307" s="16">
        <v>205808000</v>
      </c>
      <c r="I307" s="16"/>
      <c r="J307" s="16"/>
      <c r="K307" s="16">
        <f t="shared" si="10"/>
        <v>205808000</v>
      </c>
      <c r="L307" s="16"/>
      <c r="M307" s="20" t="s">
        <v>374</v>
      </c>
      <c r="N307" s="20" t="s">
        <v>414</v>
      </c>
      <c r="O307" s="20"/>
      <c r="P307" s="21"/>
    </row>
    <row r="308" spans="2:16" ht="17.100000000000001" customHeight="1">
      <c r="B308" s="13">
        <v>2025</v>
      </c>
      <c r="C308" s="14">
        <v>4</v>
      </c>
      <c r="D308" s="14" t="s">
        <v>9</v>
      </c>
      <c r="E308" s="14" t="s">
        <v>437</v>
      </c>
      <c r="F308" s="14" t="s">
        <v>30</v>
      </c>
      <c r="G308" s="14" t="s">
        <v>12</v>
      </c>
      <c r="H308" s="16">
        <v>30000000</v>
      </c>
      <c r="I308" s="16"/>
      <c r="J308" s="16"/>
      <c r="K308" s="16">
        <f t="shared" si="10"/>
        <v>30000000</v>
      </c>
      <c r="L308" s="16"/>
      <c r="M308" s="14" t="s">
        <v>374</v>
      </c>
      <c r="N308" s="14" t="s">
        <v>414</v>
      </c>
      <c r="O308" s="14"/>
      <c r="P308" s="18" t="s">
        <v>267</v>
      </c>
    </row>
    <row r="309" spans="2:16" ht="17.100000000000001" customHeight="1">
      <c r="B309" s="13">
        <v>2025</v>
      </c>
      <c r="C309" s="14">
        <v>4</v>
      </c>
      <c r="D309" s="14" t="s">
        <v>9</v>
      </c>
      <c r="E309" s="14" t="s">
        <v>438</v>
      </c>
      <c r="F309" s="14" t="s">
        <v>30</v>
      </c>
      <c r="G309" s="14" t="s">
        <v>12</v>
      </c>
      <c r="H309" s="16">
        <v>30000000</v>
      </c>
      <c r="I309" s="16"/>
      <c r="J309" s="16"/>
      <c r="K309" s="16">
        <f t="shared" si="10"/>
        <v>30000000</v>
      </c>
      <c r="L309" s="16"/>
      <c r="M309" s="14" t="s">
        <v>374</v>
      </c>
      <c r="N309" s="14" t="s">
        <v>414</v>
      </c>
      <c r="O309" s="14"/>
      <c r="P309" s="18" t="s">
        <v>267</v>
      </c>
    </row>
    <row r="310" spans="2:16" ht="17.100000000000001" customHeight="1">
      <c r="B310" s="19">
        <v>2025</v>
      </c>
      <c r="C310" s="20">
        <v>4</v>
      </c>
      <c r="D310" s="20" t="s">
        <v>9</v>
      </c>
      <c r="E310" s="20" t="s">
        <v>439</v>
      </c>
      <c r="F310" s="20" t="s">
        <v>30</v>
      </c>
      <c r="G310" s="20" t="s">
        <v>43</v>
      </c>
      <c r="H310" s="16">
        <v>100000000</v>
      </c>
      <c r="I310" s="16"/>
      <c r="J310" s="16"/>
      <c r="K310" s="16">
        <f t="shared" si="10"/>
        <v>100000000</v>
      </c>
      <c r="L310" s="16"/>
      <c r="M310" s="20" t="s">
        <v>374</v>
      </c>
      <c r="N310" s="20" t="s">
        <v>414</v>
      </c>
      <c r="O310" s="20"/>
      <c r="P310" s="21"/>
    </row>
    <row r="311" spans="2:16" ht="17.100000000000001" customHeight="1">
      <c r="B311" s="19">
        <v>2025</v>
      </c>
      <c r="C311" s="20">
        <v>4</v>
      </c>
      <c r="D311" s="20" t="s">
        <v>9</v>
      </c>
      <c r="E311" s="20" t="s">
        <v>440</v>
      </c>
      <c r="F311" s="20" t="s">
        <v>30</v>
      </c>
      <c r="G311" s="20" t="s">
        <v>43</v>
      </c>
      <c r="H311" s="16">
        <v>642000000</v>
      </c>
      <c r="I311" s="16"/>
      <c r="J311" s="16"/>
      <c r="K311" s="16">
        <f t="shared" si="10"/>
        <v>642000000</v>
      </c>
      <c r="L311" s="16"/>
      <c r="M311" s="20" t="s">
        <v>374</v>
      </c>
      <c r="N311" s="20" t="s">
        <v>417</v>
      </c>
      <c r="O311" s="20"/>
      <c r="P311" s="21"/>
    </row>
    <row r="312" spans="2:16" ht="17.100000000000001" customHeight="1">
      <c r="B312" s="13">
        <v>2025</v>
      </c>
      <c r="C312" s="14">
        <v>1</v>
      </c>
      <c r="D312" s="14" t="s">
        <v>9</v>
      </c>
      <c r="E312" s="14" t="s">
        <v>441</v>
      </c>
      <c r="F312" s="15" t="s">
        <v>42</v>
      </c>
      <c r="G312" s="14" t="s">
        <v>12</v>
      </c>
      <c r="H312" s="16">
        <v>55000000</v>
      </c>
      <c r="I312" s="16"/>
      <c r="J312" s="16"/>
      <c r="K312" s="16">
        <f t="shared" ref="K312:K318" si="11">SUM(H312:J312)</f>
        <v>55000000</v>
      </c>
      <c r="L312" s="16"/>
      <c r="M312" s="14" t="s">
        <v>442</v>
      </c>
      <c r="N312" s="14" t="s">
        <v>443</v>
      </c>
      <c r="O312" s="14"/>
      <c r="P312" s="17" t="s">
        <v>255</v>
      </c>
    </row>
    <row r="313" spans="2:16" ht="17.100000000000001" customHeight="1">
      <c r="B313" s="13">
        <v>2025</v>
      </c>
      <c r="C313" s="14">
        <v>1</v>
      </c>
      <c r="D313" s="14" t="s">
        <v>9</v>
      </c>
      <c r="E313" s="14" t="s">
        <v>444</v>
      </c>
      <c r="F313" s="14" t="s">
        <v>42</v>
      </c>
      <c r="G313" s="14" t="s">
        <v>12</v>
      </c>
      <c r="H313" s="16">
        <v>40000000</v>
      </c>
      <c r="I313" s="16"/>
      <c r="J313" s="16"/>
      <c r="K313" s="16">
        <f t="shared" si="11"/>
        <v>40000000</v>
      </c>
      <c r="L313" s="16"/>
      <c r="M313" s="14" t="s">
        <v>442</v>
      </c>
      <c r="N313" s="14" t="s">
        <v>445</v>
      </c>
      <c r="O313" s="14"/>
      <c r="P313" s="17" t="s">
        <v>255</v>
      </c>
    </row>
    <row r="314" spans="2:16" ht="17.100000000000001" customHeight="1">
      <c r="B314" s="13">
        <v>2025</v>
      </c>
      <c r="C314" s="14">
        <v>1</v>
      </c>
      <c r="D314" s="14" t="s">
        <v>9</v>
      </c>
      <c r="E314" s="14" t="s">
        <v>446</v>
      </c>
      <c r="F314" s="14" t="s">
        <v>42</v>
      </c>
      <c r="G314" s="14" t="s">
        <v>12</v>
      </c>
      <c r="H314" s="16">
        <v>35000000</v>
      </c>
      <c r="I314" s="16"/>
      <c r="J314" s="16"/>
      <c r="K314" s="16">
        <f t="shared" si="11"/>
        <v>35000000</v>
      </c>
      <c r="L314" s="16"/>
      <c r="M314" s="14" t="s">
        <v>442</v>
      </c>
      <c r="N314" s="14" t="s">
        <v>445</v>
      </c>
      <c r="O314" s="14"/>
      <c r="P314" s="17" t="s">
        <v>66</v>
      </c>
    </row>
    <row r="315" spans="2:16" ht="17.100000000000001" customHeight="1">
      <c r="B315" s="13">
        <v>2025</v>
      </c>
      <c r="C315" s="14">
        <v>4</v>
      </c>
      <c r="D315" s="14" t="s">
        <v>9</v>
      </c>
      <c r="E315" s="48" t="s">
        <v>447</v>
      </c>
      <c r="F315" s="14" t="s">
        <v>42</v>
      </c>
      <c r="G315" s="14" t="s">
        <v>12</v>
      </c>
      <c r="H315" s="16">
        <v>44000000</v>
      </c>
      <c r="I315" s="16"/>
      <c r="J315" s="16"/>
      <c r="K315" s="16">
        <f t="shared" si="11"/>
        <v>44000000</v>
      </c>
      <c r="L315" s="16"/>
      <c r="M315" s="14" t="s">
        <v>442</v>
      </c>
      <c r="N315" s="14" t="s">
        <v>445</v>
      </c>
      <c r="O315" s="14"/>
      <c r="P315" s="17" t="s">
        <v>255</v>
      </c>
    </row>
    <row r="316" spans="2:16" ht="17.100000000000001" customHeight="1">
      <c r="B316" s="13">
        <v>2025</v>
      </c>
      <c r="C316" s="14">
        <v>4</v>
      </c>
      <c r="D316" s="14" t="s">
        <v>9</v>
      </c>
      <c r="E316" s="48" t="s">
        <v>448</v>
      </c>
      <c r="F316" s="14" t="s">
        <v>42</v>
      </c>
      <c r="G316" s="14" t="s">
        <v>12</v>
      </c>
      <c r="H316" s="16">
        <v>44000000</v>
      </c>
      <c r="I316" s="16"/>
      <c r="J316" s="16"/>
      <c r="K316" s="16">
        <f t="shared" si="11"/>
        <v>44000000</v>
      </c>
      <c r="L316" s="16"/>
      <c r="M316" s="14" t="s">
        <v>442</v>
      </c>
      <c r="N316" s="14" t="s">
        <v>449</v>
      </c>
      <c r="O316" s="14"/>
      <c r="P316" s="17" t="s">
        <v>255</v>
      </c>
    </row>
    <row r="317" spans="2:16" ht="17.100000000000001" customHeight="1">
      <c r="B317" s="13">
        <v>2025</v>
      </c>
      <c r="C317" s="14">
        <v>3</v>
      </c>
      <c r="D317" s="14" t="s">
        <v>18</v>
      </c>
      <c r="E317" s="48" t="s">
        <v>450</v>
      </c>
      <c r="F317" s="14" t="s">
        <v>42</v>
      </c>
      <c r="G317" s="14" t="s">
        <v>12</v>
      </c>
      <c r="H317" s="16">
        <v>35000000</v>
      </c>
      <c r="I317" s="16"/>
      <c r="J317" s="16"/>
      <c r="K317" s="16">
        <f t="shared" si="11"/>
        <v>35000000</v>
      </c>
      <c r="L317" s="16"/>
      <c r="M317" s="14" t="s">
        <v>442</v>
      </c>
      <c r="N317" s="14" t="s">
        <v>451</v>
      </c>
      <c r="O317" s="14"/>
      <c r="P317" s="17" t="s">
        <v>255</v>
      </c>
    </row>
    <row r="318" spans="2:16" ht="17.100000000000001" customHeight="1">
      <c r="B318" s="13">
        <v>2025</v>
      </c>
      <c r="C318" s="14">
        <v>3</v>
      </c>
      <c r="D318" s="14" t="s">
        <v>18</v>
      </c>
      <c r="E318" s="48" t="s">
        <v>452</v>
      </c>
      <c r="F318" s="14" t="s">
        <v>42</v>
      </c>
      <c r="G318" s="14" t="s">
        <v>12</v>
      </c>
      <c r="H318" s="16">
        <v>35000000</v>
      </c>
      <c r="I318" s="16"/>
      <c r="J318" s="16"/>
      <c r="K318" s="16">
        <f t="shared" si="11"/>
        <v>35000000</v>
      </c>
      <c r="L318" s="16"/>
      <c r="M318" s="14" t="s">
        <v>442</v>
      </c>
      <c r="N318" s="14" t="s">
        <v>449</v>
      </c>
      <c r="O318" s="14"/>
      <c r="P318" s="17" t="s">
        <v>255</v>
      </c>
    </row>
    <row r="319" spans="2:16" ht="17.100000000000001" customHeight="1">
      <c r="B319" s="13">
        <v>2025</v>
      </c>
      <c r="C319" s="14">
        <v>2</v>
      </c>
      <c r="D319" s="14" t="s">
        <v>9</v>
      </c>
      <c r="E319" s="14" t="s">
        <v>453</v>
      </c>
      <c r="F319" s="15" t="s">
        <v>42</v>
      </c>
      <c r="G319" s="14" t="s">
        <v>12</v>
      </c>
      <c r="H319" s="16">
        <v>100000000</v>
      </c>
      <c r="I319" s="16"/>
      <c r="J319" s="16"/>
      <c r="K319" s="16">
        <f>SUM(H319:J319)</f>
        <v>100000000</v>
      </c>
      <c r="L319" s="16">
        <f>K319</f>
        <v>100000000</v>
      </c>
      <c r="M319" s="14" t="s">
        <v>454</v>
      </c>
      <c r="N319" s="14" t="s">
        <v>455</v>
      </c>
      <c r="O319" s="14"/>
      <c r="P319" s="17" t="s">
        <v>456</v>
      </c>
    </row>
    <row r="320" spans="2:16" ht="17.100000000000001" customHeight="1">
      <c r="B320" s="13">
        <v>2025</v>
      </c>
      <c r="C320" s="14">
        <v>7</v>
      </c>
      <c r="D320" s="14" t="s">
        <v>18</v>
      </c>
      <c r="E320" s="14" t="s">
        <v>457</v>
      </c>
      <c r="F320" s="14" t="s">
        <v>42</v>
      </c>
      <c r="G320" s="14" t="s">
        <v>12</v>
      </c>
      <c r="H320" s="16">
        <v>100000000</v>
      </c>
      <c r="I320" s="16"/>
      <c r="J320" s="16"/>
      <c r="K320" s="16">
        <f>SUM(H320:J320)</f>
        <v>100000000</v>
      </c>
      <c r="L320" s="16">
        <f>K320</f>
        <v>100000000</v>
      </c>
      <c r="M320" s="14" t="s">
        <v>454</v>
      </c>
      <c r="N320" s="14" t="s">
        <v>455</v>
      </c>
      <c r="O320" s="14"/>
      <c r="P320" s="17" t="s">
        <v>456</v>
      </c>
    </row>
    <row r="321" spans="2:16" ht="17.100000000000001" customHeight="1">
      <c r="B321" s="13">
        <v>2025</v>
      </c>
      <c r="C321" s="14">
        <v>2</v>
      </c>
      <c r="D321" s="14" t="s">
        <v>18</v>
      </c>
      <c r="E321" s="14" t="s">
        <v>458</v>
      </c>
      <c r="F321" s="14" t="s">
        <v>42</v>
      </c>
      <c r="G321" s="14" t="s">
        <v>12</v>
      </c>
      <c r="H321" s="16">
        <v>100000000</v>
      </c>
      <c r="I321" s="16"/>
      <c r="J321" s="16"/>
      <c r="K321" s="16">
        <f t="shared" ref="K321:K338" si="12">SUM(H321:J321)</f>
        <v>100000000</v>
      </c>
      <c r="L321" s="16">
        <f t="shared" ref="L321:L338" si="13">K321</f>
        <v>100000000</v>
      </c>
      <c r="M321" s="14" t="s">
        <v>454</v>
      </c>
      <c r="N321" s="14" t="s">
        <v>459</v>
      </c>
      <c r="O321" s="14"/>
      <c r="P321" s="17" t="s">
        <v>456</v>
      </c>
    </row>
    <row r="322" spans="2:16" ht="17.100000000000001" customHeight="1">
      <c r="B322" s="13">
        <v>2025</v>
      </c>
      <c r="C322" s="14">
        <v>7</v>
      </c>
      <c r="D322" s="14" t="s">
        <v>18</v>
      </c>
      <c r="E322" s="14" t="s">
        <v>460</v>
      </c>
      <c r="F322" s="14" t="s">
        <v>42</v>
      </c>
      <c r="G322" s="14" t="s">
        <v>12</v>
      </c>
      <c r="H322" s="16">
        <v>100000000</v>
      </c>
      <c r="I322" s="16"/>
      <c r="J322" s="16"/>
      <c r="K322" s="16">
        <f t="shared" si="12"/>
        <v>100000000</v>
      </c>
      <c r="L322" s="16">
        <f t="shared" si="13"/>
        <v>100000000</v>
      </c>
      <c r="M322" s="14" t="s">
        <v>454</v>
      </c>
      <c r="N322" s="14" t="s">
        <v>459</v>
      </c>
      <c r="O322" s="14"/>
      <c r="P322" s="17" t="s">
        <v>456</v>
      </c>
    </row>
    <row r="323" spans="2:16" ht="17.100000000000001" customHeight="1">
      <c r="B323" s="13">
        <v>2025</v>
      </c>
      <c r="C323" s="14">
        <v>3</v>
      </c>
      <c r="D323" s="14" t="s">
        <v>18</v>
      </c>
      <c r="E323" s="14" t="s">
        <v>461</v>
      </c>
      <c r="F323" s="14" t="s">
        <v>42</v>
      </c>
      <c r="G323" s="14" t="s">
        <v>12</v>
      </c>
      <c r="H323" s="16">
        <v>100000000</v>
      </c>
      <c r="I323" s="16"/>
      <c r="J323" s="16"/>
      <c r="K323" s="16">
        <f t="shared" si="12"/>
        <v>100000000</v>
      </c>
      <c r="L323" s="16">
        <f t="shared" si="13"/>
        <v>100000000</v>
      </c>
      <c r="M323" s="14" t="s">
        <v>454</v>
      </c>
      <c r="N323" s="14" t="s">
        <v>459</v>
      </c>
      <c r="O323" s="14"/>
      <c r="P323" s="17" t="s">
        <v>456</v>
      </c>
    </row>
    <row r="324" spans="2:16" ht="17.100000000000001" customHeight="1">
      <c r="B324" s="13">
        <v>2025</v>
      </c>
      <c r="C324" s="14">
        <v>2</v>
      </c>
      <c r="D324" s="14" t="s">
        <v>18</v>
      </c>
      <c r="E324" s="14" t="s">
        <v>462</v>
      </c>
      <c r="F324" s="14" t="s">
        <v>42</v>
      </c>
      <c r="G324" s="14" t="s">
        <v>12</v>
      </c>
      <c r="H324" s="16">
        <v>100000000</v>
      </c>
      <c r="I324" s="16"/>
      <c r="J324" s="16"/>
      <c r="K324" s="16">
        <f t="shared" si="12"/>
        <v>100000000</v>
      </c>
      <c r="L324" s="16">
        <f t="shared" si="13"/>
        <v>100000000</v>
      </c>
      <c r="M324" s="14" t="s">
        <v>454</v>
      </c>
      <c r="N324" s="14" t="s">
        <v>459</v>
      </c>
      <c r="O324" s="14"/>
      <c r="P324" s="17" t="s">
        <v>456</v>
      </c>
    </row>
    <row r="325" spans="2:16" ht="17.100000000000001" customHeight="1">
      <c r="B325" s="13">
        <v>2025</v>
      </c>
      <c r="C325" s="14">
        <v>2</v>
      </c>
      <c r="D325" s="14" t="s">
        <v>18</v>
      </c>
      <c r="E325" s="14" t="s">
        <v>463</v>
      </c>
      <c r="F325" s="14" t="s">
        <v>42</v>
      </c>
      <c r="G325" s="14" t="s">
        <v>12</v>
      </c>
      <c r="H325" s="16">
        <v>100000000</v>
      </c>
      <c r="I325" s="16"/>
      <c r="J325" s="16"/>
      <c r="K325" s="16">
        <f t="shared" si="12"/>
        <v>100000000</v>
      </c>
      <c r="L325" s="16">
        <f t="shared" si="13"/>
        <v>100000000</v>
      </c>
      <c r="M325" s="14" t="s">
        <v>454</v>
      </c>
      <c r="N325" s="14" t="s">
        <v>459</v>
      </c>
      <c r="O325" s="14"/>
      <c r="P325" s="17" t="s">
        <v>456</v>
      </c>
    </row>
    <row r="326" spans="2:16" ht="17.100000000000001" customHeight="1">
      <c r="B326" s="13">
        <v>2025</v>
      </c>
      <c r="C326" s="14">
        <v>2</v>
      </c>
      <c r="D326" s="14" t="s">
        <v>18</v>
      </c>
      <c r="E326" s="14" t="s">
        <v>464</v>
      </c>
      <c r="F326" s="14" t="s">
        <v>42</v>
      </c>
      <c r="G326" s="14" t="s">
        <v>12</v>
      </c>
      <c r="H326" s="16">
        <v>80000000</v>
      </c>
      <c r="I326" s="16"/>
      <c r="J326" s="16"/>
      <c r="K326" s="16">
        <f t="shared" si="12"/>
        <v>80000000</v>
      </c>
      <c r="L326" s="16">
        <f t="shared" si="13"/>
        <v>80000000</v>
      </c>
      <c r="M326" s="14" t="s">
        <v>454</v>
      </c>
      <c r="N326" s="14" t="s">
        <v>459</v>
      </c>
      <c r="O326" s="14"/>
      <c r="P326" s="17" t="s">
        <v>456</v>
      </c>
    </row>
    <row r="327" spans="2:16" ht="17.100000000000001" customHeight="1">
      <c r="B327" s="13">
        <v>2025</v>
      </c>
      <c r="C327" s="14">
        <v>2</v>
      </c>
      <c r="D327" s="14" t="s">
        <v>18</v>
      </c>
      <c r="E327" s="14" t="s">
        <v>465</v>
      </c>
      <c r="F327" s="14" t="s">
        <v>42</v>
      </c>
      <c r="G327" s="14" t="s">
        <v>12</v>
      </c>
      <c r="H327" s="16">
        <v>40000000</v>
      </c>
      <c r="I327" s="16"/>
      <c r="J327" s="16"/>
      <c r="K327" s="16">
        <f t="shared" si="12"/>
        <v>40000000</v>
      </c>
      <c r="L327" s="16">
        <f t="shared" si="13"/>
        <v>40000000</v>
      </c>
      <c r="M327" s="14" t="s">
        <v>454</v>
      </c>
      <c r="N327" s="14" t="s">
        <v>459</v>
      </c>
      <c r="O327" s="14"/>
      <c r="P327" s="17" t="s">
        <v>456</v>
      </c>
    </row>
    <row r="328" spans="2:16" ht="17.100000000000001" customHeight="1">
      <c r="B328" s="13">
        <v>2025</v>
      </c>
      <c r="C328" s="14">
        <v>1</v>
      </c>
      <c r="D328" s="14" t="s">
        <v>18</v>
      </c>
      <c r="E328" s="14" t="s">
        <v>466</v>
      </c>
      <c r="F328" s="14" t="s">
        <v>42</v>
      </c>
      <c r="G328" s="14" t="s">
        <v>12</v>
      </c>
      <c r="H328" s="16">
        <v>50000000</v>
      </c>
      <c r="I328" s="16"/>
      <c r="J328" s="16"/>
      <c r="K328" s="16">
        <f t="shared" si="12"/>
        <v>50000000</v>
      </c>
      <c r="L328" s="16">
        <f t="shared" si="13"/>
        <v>50000000</v>
      </c>
      <c r="M328" s="14" t="s">
        <v>454</v>
      </c>
      <c r="N328" s="14" t="s">
        <v>459</v>
      </c>
      <c r="O328" s="14"/>
      <c r="P328" s="17" t="s">
        <v>456</v>
      </c>
    </row>
    <row r="329" spans="2:16" ht="17.100000000000001" customHeight="1">
      <c r="B329" s="13">
        <v>2025</v>
      </c>
      <c r="C329" s="14">
        <v>1</v>
      </c>
      <c r="D329" s="14" t="s">
        <v>18</v>
      </c>
      <c r="E329" s="14" t="s">
        <v>467</v>
      </c>
      <c r="F329" s="14" t="s">
        <v>42</v>
      </c>
      <c r="G329" s="14" t="s">
        <v>12</v>
      </c>
      <c r="H329" s="16">
        <v>50000000</v>
      </c>
      <c r="I329" s="16"/>
      <c r="J329" s="16"/>
      <c r="K329" s="16">
        <f t="shared" si="12"/>
        <v>50000000</v>
      </c>
      <c r="L329" s="16">
        <f t="shared" si="13"/>
        <v>50000000</v>
      </c>
      <c r="M329" s="14" t="s">
        <v>454</v>
      </c>
      <c r="N329" s="14" t="s">
        <v>459</v>
      </c>
      <c r="O329" s="14"/>
      <c r="P329" s="17" t="s">
        <v>456</v>
      </c>
    </row>
    <row r="330" spans="2:16" ht="17.100000000000001" customHeight="1">
      <c r="B330" s="13">
        <v>2025</v>
      </c>
      <c r="C330" s="14">
        <v>2</v>
      </c>
      <c r="D330" s="14" t="s">
        <v>18</v>
      </c>
      <c r="E330" s="14" t="s">
        <v>468</v>
      </c>
      <c r="F330" s="14" t="s">
        <v>42</v>
      </c>
      <c r="G330" s="14" t="s">
        <v>12</v>
      </c>
      <c r="H330" s="16">
        <v>20000000</v>
      </c>
      <c r="I330" s="16"/>
      <c r="J330" s="16"/>
      <c r="K330" s="16">
        <f t="shared" si="12"/>
        <v>20000000</v>
      </c>
      <c r="L330" s="16">
        <f t="shared" si="13"/>
        <v>20000000</v>
      </c>
      <c r="M330" s="14" t="s">
        <v>454</v>
      </c>
      <c r="N330" s="14" t="s">
        <v>459</v>
      </c>
      <c r="O330" s="14"/>
      <c r="P330" s="17" t="s">
        <v>456</v>
      </c>
    </row>
    <row r="331" spans="2:16" ht="17.100000000000001" customHeight="1">
      <c r="B331" s="13">
        <v>2025</v>
      </c>
      <c r="C331" s="14">
        <v>7</v>
      </c>
      <c r="D331" s="14" t="s">
        <v>18</v>
      </c>
      <c r="E331" s="14" t="s">
        <v>469</v>
      </c>
      <c r="F331" s="14" t="s">
        <v>42</v>
      </c>
      <c r="G331" s="14" t="s">
        <v>12</v>
      </c>
      <c r="H331" s="16">
        <v>20000000</v>
      </c>
      <c r="I331" s="16"/>
      <c r="J331" s="16"/>
      <c r="K331" s="16">
        <f t="shared" si="12"/>
        <v>20000000</v>
      </c>
      <c r="L331" s="16">
        <f t="shared" si="13"/>
        <v>20000000</v>
      </c>
      <c r="M331" s="14" t="s">
        <v>454</v>
      </c>
      <c r="N331" s="14" t="s">
        <v>459</v>
      </c>
      <c r="O331" s="14"/>
      <c r="P331" s="17" t="s">
        <v>456</v>
      </c>
    </row>
    <row r="332" spans="2:16" ht="17.100000000000001" customHeight="1">
      <c r="B332" s="13">
        <v>2025</v>
      </c>
      <c r="C332" s="14">
        <v>7</v>
      </c>
      <c r="D332" s="14" t="s">
        <v>18</v>
      </c>
      <c r="E332" s="14" t="s">
        <v>470</v>
      </c>
      <c r="F332" s="14" t="s">
        <v>42</v>
      </c>
      <c r="G332" s="14" t="s">
        <v>12</v>
      </c>
      <c r="H332" s="16">
        <v>100000000</v>
      </c>
      <c r="I332" s="16"/>
      <c r="J332" s="16"/>
      <c r="K332" s="16">
        <f t="shared" si="12"/>
        <v>100000000</v>
      </c>
      <c r="L332" s="16">
        <f t="shared" si="13"/>
        <v>100000000</v>
      </c>
      <c r="M332" s="14" t="s">
        <v>454</v>
      </c>
      <c r="N332" s="14" t="s">
        <v>459</v>
      </c>
      <c r="O332" s="14"/>
      <c r="P332" s="17" t="s">
        <v>456</v>
      </c>
    </row>
    <row r="333" spans="2:16" ht="17.100000000000001" customHeight="1">
      <c r="B333" s="13">
        <v>2025</v>
      </c>
      <c r="C333" s="14">
        <v>7</v>
      </c>
      <c r="D333" s="14" t="s">
        <v>18</v>
      </c>
      <c r="E333" s="14" t="s">
        <v>471</v>
      </c>
      <c r="F333" s="14" t="s">
        <v>42</v>
      </c>
      <c r="G333" s="14" t="s">
        <v>12</v>
      </c>
      <c r="H333" s="16">
        <v>100000000</v>
      </c>
      <c r="I333" s="16"/>
      <c r="J333" s="16"/>
      <c r="K333" s="16">
        <f t="shared" si="12"/>
        <v>100000000</v>
      </c>
      <c r="L333" s="16">
        <f t="shared" si="13"/>
        <v>100000000</v>
      </c>
      <c r="M333" s="14" t="s">
        <v>454</v>
      </c>
      <c r="N333" s="14" t="s">
        <v>459</v>
      </c>
      <c r="O333" s="14"/>
      <c r="P333" s="17" t="s">
        <v>456</v>
      </c>
    </row>
    <row r="334" spans="2:16" ht="17.100000000000001" customHeight="1">
      <c r="B334" s="13">
        <v>2025</v>
      </c>
      <c r="C334" s="14">
        <v>3</v>
      </c>
      <c r="D334" s="14" t="s">
        <v>18</v>
      </c>
      <c r="E334" s="14" t="s">
        <v>472</v>
      </c>
      <c r="F334" s="14" t="s">
        <v>42</v>
      </c>
      <c r="G334" s="14" t="s">
        <v>12</v>
      </c>
      <c r="H334" s="16">
        <v>50000000</v>
      </c>
      <c r="I334" s="16"/>
      <c r="J334" s="16"/>
      <c r="K334" s="16">
        <f t="shared" si="12"/>
        <v>50000000</v>
      </c>
      <c r="L334" s="16">
        <f t="shared" si="13"/>
        <v>50000000</v>
      </c>
      <c r="M334" s="14" t="s">
        <v>454</v>
      </c>
      <c r="N334" s="14" t="s">
        <v>459</v>
      </c>
      <c r="O334" s="14"/>
      <c r="P334" s="17" t="s">
        <v>456</v>
      </c>
    </row>
    <row r="335" spans="2:16" ht="17.100000000000001" customHeight="1">
      <c r="B335" s="13">
        <v>2025</v>
      </c>
      <c r="C335" s="14">
        <v>3</v>
      </c>
      <c r="D335" s="14" t="s">
        <v>18</v>
      </c>
      <c r="E335" s="14" t="s">
        <v>473</v>
      </c>
      <c r="F335" s="14" t="s">
        <v>42</v>
      </c>
      <c r="G335" s="14" t="s">
        <v>12</v>
      </c>
      <c r="H335" s="16">
        <v>30000000</v>
      </c>
      <c r="I335" s="16"/>
      <c r="J335" s="16"/>
      <c r="K335" s="16">
        <f t="shared" si="12"/>
        <v>30000000</v>
      </c>
      <c r="L335" s="16">
        <f t="shared" si="13"/>
        <v>30000000</v>
      </c>
      <c r="M335" s="14" t="s">
        <v>454</v>
      </c>
      <c r="N335" s="14" t="s">
        <v>459</v>
      </c>
      <c r="O335" s="14"/>
      <c r="P335" s="17" t="s">
        <v>456</v>
      </c>
    </row>
    <row r="336" spans="2:16" ht="17.100000000000001" customHeight="1">
      <c r="B336" s="13">
        <v>2025</v>
      </c>
      <c r="C336" s="14">
        <v>2</v>
      </c>
      <c r="D336" s="14" t="s">
        <v>18</v>
      </c>
      <c r="E336" s="14" t="s">
        <v>474</v>
      </c>
      <c r="F336" s="14" t="s">
        <v>42</v>
      </c>
      <c r="G336" s="14" t="s">
        <v>12</v>
      </c>
      <c r="H336" s="16">
        <v>50000000</v>
      </c>
      <c r="I336" s="16"/>
      <c r="J336" s="16"/>
      <c r="K336" s="16">
        <f t="shared" si="12"/>
        <v>50000000</v>
      </c>
      <c r="L336" s="16">
        <f t="shared" si="13"/>
        <v>50000000</v>
      </c>
      <c r="M336" s="14" t="s">
        <v>454</v>
      </c>
      <c r="N336" s="14" t="s">
        <v>459</v>
      </c>
      <c r="O336" s="14"/>
      <c r="P336" s="17" t="s">
        <v>456</v>
      </c>
    </row>
    <row r="337" spans="2:16" ht="17.100000000000001" customHeight="1">
      <c r="B337" s="13">
        <v>2025</v>
      </c>
      <c r="C337" s="14">
        <v>2</v>
      </c>
      <c r="D337" s="14" t="s">
        <v>18</v>
      </c>
      <c r="E337" s="14" t="s">
        <v>475</v>
      </c>
      <c r="F337" s="14" t="s">
        <v>42</v>
      </c>
      <c r="G337" s="14" t="s">
        <v>12</v>
      </c>
      <c r="H337" s="16">
        <v>20000000</v>
      </c>
      <c r="I337" s="16"/>
      <c r="J337" s="16"/>
      <c r="K337" s="16">
        <f t="shared" si="12"/>
        <v>20000000</v>
      </c>
      <c r="L337" s="16">
        <f t="shared" si="13"/>
        <v>20000000</v>
      </c>
      <c r="M337" s="14" t="s">
        <v>454</v>
      </c>
      <c r="N337" s="14" t="s">
        <v>459</v>
      </c>
      <c r="O337" s="14"/>
      <c r="P337" s="17" t="s">
        <v>456</v>
      </c>
    </row>
    <row r="338" spans="2:16" ht="17.100000000000001" customHeight="1">
      <c r="B338" s="13">
        <v>2025</v>
      </c>
      <c r="C338" s="14">
        <v>6</v>
      </c>
      <c r="D338" s="14" t="s">
        <v>18</v>
      </c>
      <c r="E338" s="14" t="s">
        <v>476</v>
      </c>
      <c r="F338" s="14" t="s">
        <v>42</v>
      </c>
      <c r="G338" s="14" t="s">
        <v>12</v>
      </c>
      <c r="H338" s="16">
        <v>20000000</v>
      </c>
      <c r="I338" s="16"/>
      <c r="J338" s="16"/>
      <c r="K338" s="16">
        <f t="shared" si="12"/>
        <v>20000000</v>
      </c>
      <c r="L338" s="16">
        <f t="shared" si="13"/>
        <v>20000000</v>
      </c>
      <c r="M338" s="14" t="s">
        <v>454</v>
      </c>
      <c r="N338" s="14" t="s">
        <v>459</v>
      </c>
      <c r="O338" s="14"/>
      <c r="P338" s="17" t="s">
        <v>456</v>
      </c>
    </row>
    <row r="339" spans="2:16" ht="17.100000000000001" customHeight="1">
      <c r="B339" s="13">
        <v>2025</v>
      </c>
      <c r="C339" s="14">
        <v>2</v>
      </c>
      <c r="D339" s="14" t="s">
        <v>9</v>
      </c>
      <c r="E339" s="14" t="s">
        <v>477</v>
      </c>
      <c r="F339" s="15" t="s">
        <v>42</v>
      </c>
      <c r="G339" s="14" t="s">
        <v>12</v>
      </c>
      <c r="H339" s="16">
        <v>22000000</v>
      </c>
      <c r="I339" s="16"/>
      <c r="J339" s="16"/>
      <c r="K339" s="16">
        <f>SUM(H339:J339)</f>
        <v>22000000</v>
      </c>
      <c r="L339" s="16">
        <f>K339</f>
        <v>22000000</v>
      </c>
      <c r="M339" s="14" t="s">
        <v>454</v>
      </c>
      <c r="N339" s="14" t="s">
        <v>478</v>
      </c>
      <c r="O339" s="14"/>
      <c r="P339" s="17" t="s">
        <v>456</v>
      </c>
    </row>
    <row r="340" spans="2:16" ht="17.100000000000001" customHeight="1">
      <c r="B340" s="13">
        <v>2025</v>
      </c>
      <c r="C340" s="14">
        <v>2</v>
      </c>
      <c r="D340" s="14" t="s">
        <v>18</v>
      </c>
      <c r="E340" s="14" t="s">
        <v>479</v>
      </c>
      <c r="F340" s="14" t="s">
        <v>42</v>
      </c>
      <c r="G340" s="14" t="s">
        <v>12</v>
      </c>
      <c r="H340" s="16">
        <v>28000000</v>
      </c>
      <c r="I340" s="16"/>
      <c r="J340" s="16"/>
      <c r="K340" s="16">
        <f>SUM(H340:J340)</f>
        <v>28000000</v>
      </c>
      <c r="L340" s="16">
        <f>K340</f>
        <v>28000000</v>
      </c>
      <c r="M340" s="14" t="s">
        <v>454</v>
      </c>
      <c r="N340" s="14" t="s">
        <v>478</v>
      </c>
      <c r="O340" s="14"/>
      <c r="P340" s="17" t="s">
        <v>456</v>
      </c>
    </row>
    <row r="341" spans="2:16" ht="17.100000000000001" customHeight="1">
      <c r="B341" s="13">
        <v>2025</v>
      </c>
      <c r="C341" s="14">
        <v>2</v>
      </c>
      <c r="D341" s="14" t="s">
        <v>18</v>
      </c>
      <c r="E341" s="14" t="s">
        <v>480</v>
      </c>
      <c r="F341" s="14" t="s">
        <v>42</v>
      </c>
      <c r="G341" s="14" t="s">
        <v>12</v>
      </c>
      <c r="H341" s="16">
        <v>7000000</v>
      </c>
      <c r="I341" s="16"/>
      <c r="J341" s="16"/>
      <c r="K341" s="16">
        <f>SUM(H341:J341)</f>
        <v>7000000</v>
      </c>
      <c r="L341" s="16">
        <f>K341</f>
        <v>7000000</v>
      </c>
      <c r="M341" s="14" t="s">
        <v>454</v>
      </c>
      <c r="N341" s="14" t="s">
        <v>478</v>
      </c>
      <c r="O341" s="14"/>
      <c r="P341" s="17" t="s">
        <v>456</v>
      </c>
    </row>
    <row r="342" spans="2:16" ht="17.100000000000001" customHeight="1">
      <c r="B342" s="13">
        <v>2025</v>
      </c>
      <c r="C342" s="14">
        <v>3</v>
      </c>
      <c r="D342" s="14" t="s">
        <v>18</v>
      </c>
      <c r="E342" s="14" t="s">
        <v>481</v>
      </c>
      <c r="F342" s="14" t="s">
        <v>42</v>
      </c>
      <c r="G342" s="14" t="s">
        <v>12</v>
      </c>
      <c r="H342" s="16">
        <v>100000000</v>
      </c>
      <c r="I342" s="16"/>
      <c r="J342" s="16"/>
      <c r="K342" s="16">
        <f t="shared" ref="K342:K356" si="14">SUM(H342:J342)</f>
        <v>100000000</v>
      </c>
      <c r="L342" s="16">
        <f t="shared" ref="L342:L356" si="15">K342</f>
        <v>100000000</v>
      </c>
      <c r="M342" s="14" t="s">
        <v>454</v>
      </c>
      <c r="N342" s="14" t="s">
        <v>478</v>
      </c>
      <c r="O342" s="14"/>
      <c r="P342" s="17" t="s">
        <v>456</v>
      </c>
    </row>
    <row r="343" spans="2:16" ht="17.100000000000001" customHeight="1">
      <c r="B343" s="13">
        <v>2025</v>
      </c>
      <c r="C343" s="14">
        <v>3</v>
      </c>
      <c r="D343" s="14" t="s">
        <v>18</v>
      </c>
      <c r="E343" s="14" t="s">
        <v>482</v>
      </c>
      <c r="F343" s="14" t="s">
        <v>42</v>
      </c>
      <c r="G343" s="14" t="s">
        <v>12</v>
      </c>
      <c r="H343" s="16">
        <v>100000000</v>
      </c>
      <c r="I343" s="16"/>
      <c r="J343" s="16"/>
      <c r="K343" s="16">
        <f t="shared" si="14"/>
        <v>100000000</v>
      </c>
      <c r="L343" s="16">
        <f t="shared" si="15"/>
        <v>100000000</v>
      </c>
      <c r="M343" s="14" t="s">
        <v>454</v>
      </c>
      <c r="N343" s="14" t="s">
        <v>478</v>
      </c>
      <c r="O343" s="14"/>
      <c r="P343" s="17" t="s">
        <v>456</v>
      </c>
    </row>
    <row r="344" spans="2:16" ht="17.100000000000001" customHeight="1">
      <c r="B344" s="13">
        <v>2025</v>
      </c>
      <c r="C344" s="14">
        <v>6</v>
      </c>
      <c r="D344" s="14" t="s">
        <v>18</v>
      </c>
      <c r="E344" s="14" t="s">
        <v>483</v>
      </c>
      <c r="F344" s="14" t="s">
        <v>42</v>
      </c>
      <c r="G344" s="14" t="s">
        <v>12</v>
      </c>
      <c r="H344" s="16">
        <v>100000000</v>
      </c>
      <c r="I344" s="16"/>
      <c r="J344" s="16"/>
      <c r="K344" s="16">
        <f t="shared" si="14"/>
        <v>100000000</v>
      </c>
      <c r="L344" s="16">
        <f t="shared" si="15"/>
        <v>100000000</v>
      </c>
      <c r="M344" s="14" t="s">
        <v>454</v>
      </c>
      <c r="N344" s="14" t="s">
        <v>478</v>
      </c>
      <c r="O344" s="14"/>
      <c r="P344" s="17" t="s">
        <v>456</v>
      </c>
    </row>
    <row r="345" spans="2:16" ht="17.100000000000001" customHeight="1">
      <c r="B345" s="13">
        <v>2025</v>
      </c>
      <c r="C345" s="14">
        <v>6</v>
      </c>
      <c r="D345" s="14" t="s">
        <v>18</v>
      </c>
      <c r="E345" s="14" t="s">
        <v>484</v>
      </c>
      <c r="F345" s="14" t="s">
        <v>42</v>
      </c>
      <c r="G345" s="14" t="s">
        <v>12</v>
      </c>
      <c r="H345" s="16">
        <v>100000000</v>
      </c>
      <c r="I345" s="16"/>
      <c r="J345" s="16"/>
      <c r="K345" s="16">
        <f t="shared" si="14"/>
        <v>100000000</v>
      </c>
      <c r="L345" s="16">
        <f t="shared" si="15"/>
        <v>100000000</v>
      </c>
      <c r="M345" s="14" t="s">
        <v>454</v>
      </c>
      <c r="N345" s="14" t="s">
        <v>478</v>
      </c>
      <c r="O345" s="14"/>
      <c r="P345" s="17" t="s">
        <v>456</v>
      </c>
    </row>
    <row r="346" spans="2:16" ht="17.100000000000001" customHeight="1">
      <c r="B346" s="13">
        <v>2025</v>
      </c>
      <c r="C346" s="14">
        <v>1</v>
      </c>
      <c r="D346" s="14" t="s">
        <v>18</v>
      </c>
      <c r="E346" s="14" t="s">
        <v>485</v>
      </c>
      <c r="F346" s="14" t="s">
        <v>42</v>
      </c>
      <c r="G346" s="14" t="s">
        <v>12</v>
      </c>
      <c r="H346" s="16">
        <v>100000000</v>
      </c>
      <c r="I346" s="16"/>
      <c r="J346" s="16"/>
      <c r="K346" s="16">
        <f t="shared" si="14"/>
        <v>100000000</v>
      </c>
      <c r="L346" s="16">
        <f t="shared" si="15"/>
        <v>100000000</v>
      </c>
      <c r="M346" s="14" t="s">
        <v>454</v>
      </c>
      <c r="N346" s="14" t="s">
        <v>478</v>
      </c>
      <c r="O346" s="14"/>
      <c r="P346" s="17" t="s">
        <v>456</v>
      </c>
    </row>
    <row r="347" spans="2:16" ht="17.100000000000001" customHeight="1">
      <c r="B347" s="13">
        <v>2025</v>
      </c>
      <c r="C347" s="14">
        <v>2</v>
      </c>
      <c r="D347" s="14" t="s">
        <v>18</v>
      </c>
      <c r="E347" s="14" t="s">
        <v>486</v>
      </c>
      <c r="F347" s="14" t="s">
        <v>42</v>
      </c>
      <c r="G347" s="14" t="s">
        <v>12</v>
      </c>
      <c r="H347" s="16">
        <v>100000000</v>
      </c>
      <c r="I347" s="16"/>
      <c r="J347" s="16"/>
      <c r="K347" s="16">
        <f t="shared" si="14"/>
        <v>100000000</v>
      </c>
      <c r="L347" s="16">
        <f t="shared" si="15"/>
        <v>100000000</v>
      </c>
      <c r="M347" s="14" t="s">
        <v>454</v>
      </c>
      <c r="N347" s="14" t="s">
        <v>478</v>
      </c>
      <c r="O347" s="14"/>
      <c r="P347" s="17" t="s">
        <v>456</v>
      </c>
    </row>
    <row r="348" spans="2:16" ht="17.100000000000001" customHeight="1">
      <c r="B348" s="13">
        <v>2025</v>
      </c>
      <c r="C348" s="14">
        <v>6</v>
      </c>
      <c r="D348" s="14" t="s">
        <v>18</v>
      </c>
      <c r="E348" s="14" t="s">
        <v>487</v>
      </c>
      <c r="F348" s="14" t="s">
        <v>42</v>
      </c>
      <c r="G348" s="14" t="s">
        <v>12</v>
      </c>
      <c r="H348" s="16">
        <v>100000000</v>
      </c>
      <c r="I348" s="16"/>
      <c r="J348" s="16"/>
      <c r="K348" s="16">
        <f t="shared" si="14"/>
        <v>100000000</v>
      </c>
      <c r="L348" s="16">
        <f t="shared" si="15"/>
        <v>100000000</v>
      </c>
      <c r="M348" s="14" t="s">
        <v>454</v>
      </c>
      <c r="N348" s="14" t="s">
        <v>478</v>
      </c>
      <c r="O348" s="14"/>
      <c r="P348" s="17" t="s">
        <v>456</v>
      </c>
    </row>
    <row r="349" spans="2:16" ht="17.100000000000001" customHeight="1">
      <c r="B349" s="13">
        <v>2025</v>
      </c>
      <c r="C349" s="14">
        <v>1</v>
      </c>
      <c r="D349" s="14" t="s">
        <v>18</v>
      </c>
      <c r="E349" s="14" t="s">
        <v>488</v>
      </c>
      <c r="F349" s="14" t="s">
        <v>42</v>
      </c>
      <c r="G349" s="14" t="s">
        <v>12</v>
      </c>
      <c r="H349" s="16">
        <v>50000000</v>
      </c>
      <c r="I349" s="16"/>
      <c r="J349" s="16"/>
      <c r="K349" s="16">
        <f t="shared" si="14"/>
        <v>50000000</v>
      </c>
      <c r="L349" s="16">
        <f t="shared" si="15"/>
        <v>50000000</v>
      </c>
      <c r="M349" s="14" t="s">
        <v>454</v>
      </c>
      <c r="N349" s="14" t="s">
        <v>478</v>
      </c>
      <c r="O349" s="14"/>
      <c r="P349" s="17" t="s">
        <v>456</v>
      </c>
    </row>
    <row r="350" spans="2:16" ht="17.100000000000001" customHeight="1">
      <c r="B350" s="13">
        <v>2025</v>
      </c>
      <c r="C350" s="14">
        <v>6</v>
      </c>
      <c r="D350" s="14" t="s">
        <v>18</v>
      </c>
      <c r="E350" s="14" t="s">
        <v>489</v>
      </c>
      <c r="F350" s="14" t="s">
        <v>42</v>
      </c>
      <c r="G350" s="14" t="s">
        <v>12</v>
      </c>
      <c r="H350" s="16">
        <v>50000000</v>
      </c>
      <c r="I350" s="16"/>
      <c r="J350" s="16"/>
      <c r="K350" s="16">
        <f t="shared" si="14"/>
        <v>50000000</v>
      </c>
      <c r="L350" s="16">
        <f t="shared" si="15"/>
        <v>50000000</v>
      </c>
      <c r="M350" s="14" t="s">
        <v>454</v>
      </c>
      <c r="N350" s="14" t="s">
        <v>478</v>
      </c>
      <c r="O350" s="14"/>
      <c r="P350" s="17" t="s">
        <v>456</v>
      </c>
    </row>
    <row r="351" spans="2:16" ht="17.100000000000001" customHeight="1">
      <c r="B351" s="13">
        <v>2025</v>
      </c>
      <c r="C351" s="14">
        <v>2</v>
      </c>
      <c r="D351" s="14" t="s">
        <v>18</v>
      </c>
      <c r="E351" s="14" t="s">
        <v>490</v>
      </c>
      <c r="F351" s="14" t="s">
        <v>42</v>
      </c>
      <c r="G351" s="14" t="s">
        <v>12</v>
      </c>
      <c r="H351" s="16">
        <v>50000000</v>
      </c>
      <c r="I351" s="16"/>
      <c r="J351" s="16"/>
      <c r="K351" s="16">
        <f t="shared" si="14"/>
        <v>50000000</v>
      </c>
      <c r="L351" s="16">
        <f t="shared" si="15"/>
        <v>50000000</v>
      </c>
      <c r="M351" s="14" t="s">
        <v>454</v>
      </c>
      <c r="N351" s="14" t="s">
        <v>478</v>
      </c>
      <c r="O351" s="14"/>
      <c r="P351" s="17" t="s">
        <v>456</v>
      </c>
    </row>
    <row r="352" spans="2:16" ht="17.100000000000001" customHeight="1">
      <c r="B352" s="13">
        <v>2025</v>
      </c>
      <c r="C352" s="14">
        <v>6</v>
      </c>
      <c r="D352" s="14" t="s">
        <v>18</v>
      </c>
      <c r="E352" s="14" t="s">
        <v>491</v>
      </c>
      <c r="F352" s="14" t="s">
        <v>42</v>
      </c>
      <c r="G352" s="14" t="s">
        <v>12</v>
      </c>
      <c r="H352" s="16">
        <v>50000000</v>
      </c>
      <c r="I352" s="16"/>
      <c r="J352" s="16"/>
      <c r="K352" s="16">
        <f t="shared" si="14"/>
        <v>50000000</v>
      </c>
      <c r="L352" s="16">
        <f t="shared" si="15"/>
        <v>50000000</v>
      </c>
      <c r="M352" s="14" t="s">
        <v>454</v>
      </c>
      <c r="N352" s="14" t="s">
        <v>478</v>
      </c>
      <c r="O352" s="14"/>
      <c r="P352" s="17" t="s">
        <v>456</v>
      </c>
    </row>
    <row r="353" spans="2:16" ht="17.100000000000001" customHeight="1">
      <c r="B353" s="13">
        <v>2025</v>
      </c>
      <c r="C353" s="14">
        <v>2</v>
      </c>
      <c r="D353" s="14" t="s">
        <v>18</v>
      </c>
      <c r="E353" s="14" t="s">
        <v>492</v>
      </c>
      <c r="F353" s="14" t="s">
        <v>42</v>
      </c>
      <c r="G353" s="14" t="s">
        <v>12</v>
      </c>
      <c r="H353" s="16">
        <v>100000000</v>
      </c>
      <c r="I353" s="16"/>
      <c r="J353" s="16"/>
      <c r="K353" s="16">
        <f t="shared" si="14"/>
        <v>100000000</v>
      </c>
      <c r="L353" s="16">
        <f t="shared" si="15"/>
        <v>100000000</v>
      </c>
      <c r="M353" s="14" t="s">
        <v>454</v>
      </c>
      <c r="N353" s="14" t="s">
        <v>478</v>
      </c>
      <c r="O353" s="14"/>
      <c r="P353" s="17" t="s">
        <v>456</v>
      </c>
    </row>
    <row r="354" spans="2:16" ht="17.100000000000001" customHeight="1">
      <c r="B354" s="13">
        <v>2025</v>
      </c>
      <c r="C354" s="14">
        <v>2</v>
      </c>
      <c r="D354" s="14" t="s">
        <v>18</v>
      </c>
      <c r="E354" s="14" t="s">
        <v>492</v>
      </c>
      <c r="F354" s="14" t="s">
        <v>42</v>
      </c>
      <c r="G354" s="14" t="s">
        <v>12</v>
      </c>
      <c r="H354" s="16">
        <v>100000000</v>
      </c>
      <c r="I354" s="16"/>
      <c r="J354" s="16"/>
      <c r="K354" s="16">
        <f t="shared" si="14"/>
        <v>100000000</v>
      </c>
      <c r="L354" s="16">
        <f t="shared" si="15"/>
        <v>100000000</v>
      </c>
      <c r="M354" s="14" t="s">
        <v>454</v>
      </c>
      <c r="N354" s="14" t="s">
        <v>478</v>
      </c>
      <c r="O354" s="14"/>
      <c r="P354" s="17" t="s">
        <v>456</v>
      </c>
    </row>
    <row r="355" spans="2:16" ht="17.100000000000001" customHeight="1">
      <c r="B355" s="13">
        <v>2025</v>
      </c>
      <c r="C355" s="14">
        <v>2</v>
      </c>
      <c r="D355" s="14" t="s">
        <v>18</v>
      </c>
      <c r="E355" s="14" t="s">
        <v>493</v>
      </c>
      <c r="F355" s="14" t="s">
        <v>42</v>
      </c>
      <c r="G355" s="14" t="s">
        <v>12</v>
      </c>
      <c r="H355" s="16">
        <v>50000000</v>
      </c>
      <c r="I355" s="16"/>
      <c r="J355" s="16"/>
      <c r="K355" s="16">
        <f t="shared" si="14"/>
        <v>50000000</v>
      </c>
      <c r="L355" s="16">
        <f t="shared" si="15"/>
        <v>50000000</v>
      </c>
      <c r="M355" s="14" t="s">
        <v>454</v>
      </c>
      <c r="N355" s="14" t="s">
        <v>478</v>
      </c>
      <c r="O355" s="14"/>
      <c r="P355" s="17" t="s">
        <v>456</v>
      </c>
    </row>
    <row r="356" spans="2:16" ht="17.100000000000001" customHeight="1">
      <c r="B356" s="13">
        <v>2025</v>
      </c>
      <c r="C356" s="14">
        <v>2</v>
      </c>
      <c r="D356" s="14" t="s">
        <v>18</v>
      </c>
      <c r="E356" s="14" t="s">
        <v>494</v>
      </c>
      <c r="F356" s="14" t="s">
        <v>42</v>
      </c>
      <c r="G356" s="14" t="s">
        <v>12</v>
      </c>
      <c r="H356" s="16">
        <v>56000000</v>
      </c>
      <c r="I356" s="16"/>
      <c r="J356" s="16"/>
      <c r="K356" s="16">
        <f t="shared" si="14"/>
        <v>56000000</v>
      </c>
      <c r="L356" s="16">
        <f t="shared" si="15"/>
        <v>56000000</v>
      </c>
      <c r="M356" s="14" t="s">
        <v>454</v>
      </c>
      <c r="N356" s="14" t="s">
        <v>478</v>
      </c>
      <c r="O356" s="14"/>
      <c r="P356" s="17" t="s">
        <v>456</v>
      </c>
    </row>
    <row r="357" spans="2:16" ht="17.100000000000001" customHeight="1">
      <c r="B357" s="13">
        <v>2025</v>
      </c>
      <c r="C357" s="14">
        <v>2</v>
      </c>
      <c r="D357" s="41" t="s">
        <v>9</v>
      </c>
      <c r="E357" s="14" t="s">
        <v>495</v>
      </c>
      <c r="F357" s="15" t="s">
        <v>42</v>
      </c>
      <c r="G357" s="14" t="s">
        <v>12</v>
      </c>
      <c r="H357" s="16">
        <v>100000000</v>
      </c>
      <c r="I357" s="16"/>
      <c r="J357" s="16"/>
      <c r="K357" s="16">
        <f>SUM(H357:J357)</f>
        <v>100000000</v>
      </c>
      <c r="L357" s="16">
        <f>SUM(I357:K357)</f>
        <v>100000000</v>
      </c>
      <c r="M357" s="14" t="s">
        <v>454</v>
      </c>
      <c r="N357" s="14" t="s">
        <v>496</v>
      </c>
      <c r="O357" s="14"/>
      <c r="P357" s="17" t="s">
        <v>456</v>
      </c>
    </row>
    <row r="358" spans="2:16" ht="17.100000000000001" customHeight="1">
      <c r="B358" s="13">
        <v>2025</v>
      </c>
      <c r="C358" s="14">
        <v>2</v>
      </c>
      <c r="D358" s="41" t="s">
        <v>18</v>
      </c>
      <c r="E358" s="14" t="s">
        <v>497</v>
      </c>
      <c r="F358" s="15" t="s">
        <v>42</v>
      </c>
      <c r="G358" s="14" t="s">
        <v>12</v>
      </c>
      <c r="H358" s="16">
        <v>100000000</v>
      </c>
      <c r="I358" s="16"/>
      <c r="J358" s="16"/>
      <c r="K358" s="16">
        <f>SUM(H358:J358)</f>
        <v>100000000</v>
      </c>
      <c r="L358" s="16">
        <f>SUM(I358:K358)</f>
        <v>100000000</v>
      </c>
      <c r="M358" s="14" t="s">
        <v>454</v>
      </c>
      <c r="N358" s="14" t="s">
        <v>496</v>
      </c>
      <c r="O358" s="14"/>
      <c r="P358" s="17" t="s">
        <v>456</v>
      </c>
    </row>
    <row r="359" spans="2:16" ht="17.100000000000001" customHeight="1">
      <c r="B359" s="13">
        <v>2025</v>
      </c>
      <c r="C359" s="14">
        <v>6</v>
      </c>
      <c r="D359" s="41" t="s">
        <v>18</v>
      </c>
      <c r="E359" s="14" t="s">
        <v>498</v>
      </c>
      <c r="F359" s="15" t="s">
        <v>42</v>
      </c>
      <c r="G359" s="14" t="s">
        <v>12</v>
      </c>
      <c r="H359" s="16">
        <v>100000000</v>
      </c>
      <c r="I359" s="16"/>
      <c r="J359" s="16"/>
      <c r="K359" s="16">
        <f t="shared" ref="K359:L398" si="16">SUM(H359:J359)</f>
        <v>100000000</v>
      </c>
      <c r="L359" s="16">
        <f t="shared" si="16"/>
        <v>100000000</v>
      </c>
      <c r="M359" s="14" t="s">
        <v>454</v>
      </c>
      <c r="N359" s="14" t="s">
        <v>496</v>
      </c>
      <c r="O359" s="14"/>
      <c r="P359" s="17" t="s">
        <v>456</v>
      </c>
    </row>
    <row r="360" spans="2:16" ht="17.100000000000001" customHeight="1">
      <c r="B360" s="13">
        <v>2025</v>
      </c>
      <c r="C360" s="14">
        <v>6</v>
      </c>
      <c r="D360" s="41" t="s">
        <v>18</v>
      </c>
      <c r="E360" s="14" t="s">
        <v>499</v>
      </c>
      <c r="F360" s="15" t="s">
        <v>42</v>
      </c>
      <c r="G360" s="14" t="s">
        <v>12</v>
      </c>
      <c r="H360" s="16">
        <v>100000000</v>
      </c>
      <c r="I360" s="16"/>
      <c r="J360" s="16"/>
      <c r="K360" s="16">
        <f t="shared" si="16"/>
        <v>100000000</v>
      </c>
      <c r="L360" s="16">
        <f t="shared" si="16"/>
        <v>100000000</v>
      </c>
      <c r="M360" s="14" t="s">
        <v>454</v>
      </c>
      <c r="N360" s="14" t="s">
        <v>496</v>
      </c>
      <c r="O360" s="14"/>
      <c r="P360" s="17" t="s">
        <v>456</v>
      </c>
    </row>
    <row r="361" spans="2:16" ht="17.100000000000001" customHeight="1">
      <c r="B361" s="13">
        <v>2025</v>
      </c>
      <c r="C361" s="14">
        <v>2</v>
      </c>
      <c r="D361" s="41" t="s">
        <v>18</v>
      </c>
      <c r="E361" s="14" t="s">
        <v>500</v>
      </c>
      <c r="F361" s="15" t="s">
        <v>42</v>
      </c>
      <c r="G361" s="14" t="s">
        <v>12</v>
      </c>
      <c r="H361" s="16">
        <v>90000000</v>
      </c>
      <c r="I361" s="16"/>
      <c r="J361" s="16"/>
      <c r="K361" s="16">
        <f>SUM(H361:J361)</f>
        <v>90000000</v>
      </c>
      <c r="L361" s="16">
        <f>SUM(I361:K361)</f>
        <v>90000000</v>
      </c>
      <c r="M361" s="14" t="s">
        <v>454</v>
      </c>
      <c r="N361" s="14" t="s">
        <v>496</v>
      </c>
      <c r="O361" s="14"/>
      <c r="P361" s="17" t="s">
        <v>456</v>
      </c>
    </row>
    <row r="362" spans="2:16" ht="17.100000000000001" customHeight="1">
      <c r="B362" s="13">
        <v>2025</v>
      </c>
      <c r="C362" s="14">
        <v>2</v>
      </c>
      <c r="D362" s="41" t="s">
        <v>18</v>
      </c>
      <c r="E362" s="14" t="s">
        <v>501</v>
      </c>
      <c r="F362" s="15" t="s">
        <v>42</v>
      </c>
      <c r="G362" s="14" t="s">
        <v>12</v>
      </c>
      <c r="H362" s="16">
        <v>100000000</v>
      </c>
      <c r="I362" s="16"/>
      <c r="J362" s="16"/>
      <c r="K362" s="16">
        <f t="shared" si="16"/>
        <v>100000000</v>
      </c>
      <c r="L362" s="16">
        <f t="shared" si="16"/>
        <v>100000000</v>
      </c>
      <c r="M362" s="14" t="s">
        <v>454</v>
      </c>
      <c r="N362" s="14" t="s">
        <v>496</v>
      </c>
      <c r="O362" s="14"/>
      <c r="P362" s="17" t="s">
        <v>456</v>
      </c>
    </row>
    <row r="363" spans="2:16" ht="17.100000000000001" customHeight="1">
      <c r="B363" s="13">
        <v>2025</v>
      </c>
      <c r="C363" s="14">
        <v>2</v>
      </c>
      <c r="D363" s="41" t="s">
        <v>18</v>
      </c>
      <c r="E363" s="14" t="s">
        <v>502</v>
      </c>
      <c r="F363" s="15" t="s">
        <v>42</v>
      </c>
      <c r="G363" s="14" t="s">
        <v>12</v>
      </c>
      <c r="H363" s="16">
        <v>100000000</v>
      </c>
      <c r="I363" s="16"/>
      <c r="J363" s="16"/>
      <c r="K363" s="16">
        <f t="shared" si="16"/>
        <v>100000000</v>
      </c>
      <c r="L363" s="16">
        <f t="shared" si="16"/>
        <v>100000000</v>
      </c>
      <c r="M363" s="14" t="s">
        <v>454</v>
      </c>
      <c r="N363" s="14" t="s">
        <v>496</v>
      </c>
      <c r="O363" s="14"/>
      <c r="P363" s="17" t="s">
        <v>456</v>
      </c>
    </row>
    <row r="364" spans="2:16" ht="17.100000000000001" customHeight="1">
      <c r="B364" s="13">
        <v>2025</v>
      </c>
      <c r="C364" s="14">
        <v>2</v>
      </c>
      <c r="D364" s="41" t="s">
        <v>18</v>
      </c>
      <c r="E364" s="14" t="s">
        <v>503</v>
      </c>
      <c r="F364" s="15" t="s">
        <v>42</v>
      </c>
      <c r="G364" s="14" t="s">
        <v>12</v>
      </c>
      <c r="H364" s="16">
        <v>100000000</v>
      </c>
      <c r="I364" s="16"/>
      <c r="J364" s="16"/>
      <c r="K364" s="16">
        <f t="shared" si="16"/>
        <v>100000000</v>
      </c>
      <c r="L364" s="16">
        <f t="shared" si="16"/>
        <v>100000000</v>
      </c>
      <c r="M364" s="14" t="s">
        <v>454</v>
      </c>
      <c r="N364" s="14" t="s">
        <v>496</v>
      </c>
      <c r="O364" s="14"/>
      <c r="P364" s="17" t="s">
        <v>456</v>
      </c>
    </row>
    <row r="365" spans="2:16" ht="17.100000000000001" customHeight="1">
      <c r="B365" s="13">
        <v>2025</v>
      </c>
      <c r="C365" s="14">
        <v>2</v>
      </c>
      <c r="D365" s="41" t="s">
        <v>18</v>
      </c>
      <c r="E365" s="14" t="s">
        <v>504</v>
      </c>
      <c r="F365" s="15" t="s">
        <v>42</v>
      </c>
      <c r="G365" s="14" t="s">
        <v>12</v>
      </c>
      <c r="H365" s="16">
        <v>100000000</v>
      </c>
      <c r="I365" s="16"/>
      <c r="J365" s="16"/>
      <c r="K365" s="16">
        <f t="shared" si="16"/>
        <v>100000000</v>
      </c>
      <c r="L365" s="16">
        <f t="shared" si="16"/>
        <v>100000000</v>
      </c>
      <c r="M365" s="14" t="s">
        <v>454</v>
      </c>
      <c r="N365" s="14" t="s">
        <v>496</v>
      </c>
      <c r="O365" s="14"/>
      <c r="P365" s="17" t="s">
        <v>456</v>
      </c>
    </row>
    <row r="366" spans="2:16" ht="17.100000000000001" customHeight="1">
      <c r="B366" s="13">
        <v>2025</v>
      </c>
      <c r="C366" s="14">
        <v>2</v>
      </c>
      <c r="D366" s="41" t="s">
        <v>18</v>
      </c>
      <c r="E366" s="14" t="s">
        <v>505</v>
      </c>
      <c r="F366" s="15" t="s">
        <v>42</v>
      </c>
      <c r="G366" s="14" t="s">
        <v>12</v>
      </c>
      <c r="H366" s="16">
        <v>100000000</v>
      </c>
      <c r="I366" s="16"/>
      <c r="J366" s="16"/>
      <c r="K366" s="16">
        <f>SUM(H366:J366)</f>
        <v>100000000</v>
      </c>
      <c r="L366" s="16">
        <f>SUM(I366:K366)</f>
        <v>100000000</v>
      </c>
      <c r="M366" s="14" t="s">
        <v>454</v>
      </c>
      <c r="N366" s="14" t="s">
        <v>496</v>
      </c>
      <c r="O366" s="14"/>
      <c r="P366" s="17" t="s">
        <v>456</v>
      </c>
    </row>
    <row r="367" spans="2:16" ht="17.100000000000001" customHeight="1">
      <c r="B367" s="13">
        <v>2025</v>
      </c>
      <c r="C367" s="14">
        <v>2</v>
      </c>
      <c r="D367" s="41" t="s">
        <v>18</v>
      </c>
      <c r="E367" s="14" t="s">
        <v>506</v>
      </c>
      <c r="F367" s="15" t="s">
        <v>42</v>
      </c>
      <c r="G367" s="14" t="s">
        <v>12</v>
      </c>
      <c r="H367" s="16">
        <v>50000000</v>
      </c>
      <c r="I367" s="16"/>
      <c r="J367" s="16"/>
      <c r="K367" s="16">
        <f t="shared" si="16"/>
        <v>50000000</v>
      </c>
      <c r="L367" s="16">
        <f t="shared" si="16"/>
        <v>50000000</v>
      </c>
      <c r="M367" s="14" t="s">
        <v>454</v>
      </c>
      <c r="N367" s="14" t="s">
        <v>507</v>
      </c>
      <c r="O367" s="14"/>
      <c r="P367" s="17" t="s">
        <v>456</v>
      </c>
    </row>
    <row r="368" spans="2:16" ht="17.100000000000001" customHeight="1">
      <c r="B368" s="13">
        <v>2025</v>
      </c>
      <c r="C368" s="14">
        <v>2</v>
      </c>
      <c r="D368" s="41" t="s">
        <v>18</v>
      </c>
      <c r="E368" s="14" t="s">
        <v>508</v>
      </c>
      <c r="F368" s="15" t="s">
        <v>42</v>
      </c>
      <c r="G368" s="14" t="s">
        <v>12</v>
      </c>
      <c r="H368" s="16">
        <v>50000000</v>
      </c>
      <c r="I368" s="16"/>
      <c r="J368" s="16"/>
      <c r="K368" s="16">
        <f t="shared" si="16"/>
        <v>50000000</v>
      </c>
      <c r="L368" s="16">
        <f t="shared" si="16"/>
        <v>50000000</v>
      </c>
      <c r="M368" s="14" t="s">
        <v>454</v>
      </c>
      <c r="N368" s="14" t="s">
        <v>507</v>
      </c>
      <c r="O368" s="14"/>
      <c r="P368" s="17" t="s">
        <v>456</v>
      </c>
    </row>
    <row r="369" spans="2:16" ht="17.100000000000001" customHeight="1">
      <c r="B369" s="13">
        <v>2025</v>
      </c>
      <c r="C369" s="14">
        <v>6</v>
      </c>
      <c r="D369" s="41" t="s">
        <v>18</v>
      </c>
      <c r="E369" s="14" t="s">
        <v>509</v>
      </c>
      <c r="F369" s="15" t="s">
        <v>42</v>
      </c>
      <c r="G369" s="14" t="s">
        <v>12</v>
      </c>
      <c r="H369" s="16">
        <v>100000000</v>
      </c>
      <c r="I369" s="16"/>
      <c r="J369" s="16"/>
      <c r="K369" s="16">
        <f t="shared" si="16"/>
        <v>100000000</v>
      </c>
      <c r="L369" s="16">
        <f t="shared" si="16"/>
        <v>100000000</v>
      </c>
      <c r="M369" s="14" t="s">
        <v>454</v>
      </c>
      <c r="N369" s="14" t="s">
        <v>507</v>
      </c>
      <c r="O369" s="14"/>
      <c r="P369" s="17" t="s">
        <v>456</v>
      </c>
    </row>
    <row r="370" spans="2:16" ht="17.100000000000001" customHeight="1">
      <c r="B370" s="13">
        <v>2025</v>
      </c>
      <c r="C370" s="14">
        <v>6</v>
      </c>
      <c r="D370" s="41" t="s">
        <v>18</v>
      </c>
      <c r="E370" s="14" t="s">
        <v>510</v>
      </c>
      <c r="F370" s="15" t="s">
        <v>42</v>
      </c>
      <c r="G370" s="14" t="s">
        <v>12</v>
      </c>
      <c r="H370" s="16">
        <v>100000000</v>
      </c>
      <c r="I370" s="16"/>
      <c r="J370" s="16"/>
      <c r="K370" s="16">
        <f t="shared" si="16"/>
        <v>100000000</v>
      </c>
      <c r="L370" s="16">
        <f t="shared" si="16"/>
        <v>100000000</v>
      </c>
      <c r="M370" s="14" t="s">
        <v>454</v>
      </c>
      <c r="N370" s="14" t="s">
        <v>507</v>
      </c>
      <c r="O370" s="14"/>
      <c r="P370" s="17" t="s">
        <v>456</v>
      </c>
    </row>
    <row r="371" spans="2:16" ht="17.100000000000001" customHeight="1">
      <c r="B371" s="13">
        <v>2025</v>
      </c>
      <c r="C371" s="14">
        <v>6</v>
      </c>
      <c r="D371" s="41" t="s">
        <v>18</v>
      </c>
      <c r="E371" s="14" t="s">
        <v>511</v>
      </c>
      <c r="F371" s="15" t="s">
        <v>42</v>
      </c>
      <c r="G371" s="14" t="s">
        <v>12</v>
      </c>
      <c r="H371" s="16">
        <v>100000000</v>
      </c>
      <c r="I371" s="16"/>
      <c r="J371" s="16"/>
      <c r="K371" s="16">
        <f t="shared" si="16"/>
        <v>100000000</v>
      </c>
      <c r="L371" s="16">
        <f t="shared" si="16"/>
        <v>100000000</v>
      </c>
      <c r="M371" s="14" t="s">
        <v>454</v>
      </c>
      <c r="N371" s="14" t="s">
        <v>507</v>
      </c>
      <c r="O371" s="14"/>
      <c r="P371" s="17" t="s">
        <v>456</v>
      </c>
    </row>
    <row r="372" spans="2:16" ht="17.100000000000001" customHeight="1">
      <c r="B372" s="13">
        <v>2025</v>
      </c>
      <c r="C372" s="14">
        <v>6</v>
      </c>
      <c r="D372" s="41" t="s">
        <v>18</v>
      </c>
      <c r="E372" s="14" t="s">
        <v>512</v>
      </c>
      <c r="F372" s="15" t="s">
        <v>42</v>
      </c>
      <c r="G372" s="14" t="s">
        <v>12</v>
      </c>
      <c r="H372" s="16">
        <v>100000000</v>
      </c>
      <c r="I372" s="16"/>
      <c r="J372" s="16"/>
      <c r="K372" s="16">
        <f t="shared" si="16"/>
        <v>100000000</v>
      </c>
      <c r="L372" s="16">
        <f t="shared" si="16"/>
        <v>100000000</v>
      </c>
      <c r="M372" s="14" t="s">
        <v>454</v>
      </c>
      <c r="N372" s="14" t="s">
        <v>507</v>
      </c>
      <c r="O372" s="14"/>
      <c r="P372" s="17" t="s">
        <v>456</v>
      </c>
    </row>
    <row r="373" spans="2:16" ht="17.100000000000001" customHeight="1">
      <c r="B373" s="13">
        <v>2025</v>
      </c>
      <c r="C373" s="14">
        <v>6</v>
      </c>
      <c r="D373" s="41" t="s">
        <v>18</v>
      </c>
      <c r="E373" s="14" t="s">
        <v>513</v>
      </c>
      <c r="F373" s="15" t="s">
        <v>42</v>
      </c>
      <c r="G373" s="14" t="s">
        <v>12</v>
      </c>
      <c r="H373" s="16">
        <v>100000000</v>
      </c>
      <c r="I373" s="16"/>
      <c r="J373" s="16"/>
      <c r="K373" s="16">
        <f t="shared" si="16"/>
        <v>100000000</v>
      </c>
      <c r="L373" s="16">
        <f t="shared" si="16"/>
        <v>100000000</v>
      </c>
      <c r="M373" s="14" t="s">
        <v>454</v>
      </c>
      <c r="N373" s="14" t="s">
        <v>507</v>
      </c>
      <c r="O373" s="14"/>
      <c r="P373" s="17" t="s">
        <v>456</v>
      </c>
    </row>
    <row r="374" spans="2:16" ht="17.100000000000001" customHeight="1">
      <c r="B374" s="13">
        <v>2025</v>
      </c>
      <c r="C374" s="14">
        <v>6</v>
      </c>
      <c r="D374" s="41" t="s">
        <v>18</v>
      </c>
      <c r="E374" s="14" t="s">
        <v>514</v>
      </c>
      <c r="F374" s="15" t="s">
        <v>42</v>
      </c>
      <c r="G374" s="14" t="s">
        <v>12</v>
      </c>
      <c r="H374" s="16">
        <v>100000000</v>
      </c>
      <c r="I374" s="16"/>
      <c r="J374" s="16"/>
      <c r="K374" s="16">
        <f>SUM(H374:J374)</f>
        <v>100000000</v>
      </c>
      <c r="L374" s="16">
        <f>SUM(I374:K374)</f>
        <v>100000000</v>
      </c>
      <c r="M374" s="14" t="s">
        <v>454</v>
      </c>
      <c r="N374" s="14" t="s">
        <v>507</v>
      </c>
      <c r="O374" s="14"/>
      <c r="P374" s="17" t="s">
        <v>456</v>
      </c>
    </row>
    <row r="375" spans="2:16" ht="17.100000000000001" customHeight="1">
      <c r="B375" s="13">
        <v>2025</v>
      </c>
      <c r="C375" s="14">
        <v>6</v>
      </c>
      <c r="D375" s="41" t="s">
        <v>18</v>
      </c>
      <c r="E375" s="14" t="s">
        <v>515</v>
      </c>
      <c r="F375" s="15" t="s">
        <v>42</v>
      </c>
      <c r="G375" s="14" t="s">
        <v>12</v>
      </c>
      <c r="H375" s="16">
        <v>50000000</v>
      </c>
      <c r="I375" s="16"/>
      <c r="J375" s="16"/>
      <c r="K375" s="16">
        <f>SUM(H375:J375)</f>
        <v>50000000</v>
      </c>
      <c r="L375" s="16">
        <f>SUM(I375:K375)</f>
        <v>50000000</v>
      </c>
      <c r="M375" s="14" t="s">
        <v>454</v>
      </c>
      <c r="N375" s="14" t="s">
        <v>507</v>
      </c>
      <c r="O375" s="14"/>
      <c r="P375" s="17" t="s">
        <v>456</v>
      </c>
    </row>
    <row r="376" spans="2:16" ht="17.100000000000001" customHeight="1">
      <c r="B376" s="13">
        <v>2025</v>
      </c>
      <c r="C376" s="14">
        <v>2</v>
      </c>
      <c r="D376" s="41" t="s">
        <v>18</v>
      </c>
      <c r="E376" s="14" t="s">
        <v>516</v>
      </c>
      <c r="F376" s="15" t="s">
        <v>42</v>
      </c>
      <c r="G376" s="14" t="s">
        <v>12</v>
      </c>
      <c r="H376" s="16">
        <v>50000000</v>
      </c>
      <c r="I376" s="16"/>
      <c r="J376" s="16"/>
      <c r="K376" s="16">
        <f t="shared" si="16"/>
        <v>50000000</v>
      </c>
      <c r="L376" s="16">
        <f t="shared" si="16"/>
        <v>50000000</v>
      </c>
      <c r="M376" s="14" t="s">
        <v>454</v>
      </c>
      <c r="N376" s="14" t="s">
        <v>507</v>
      </c>
      <c r="O376" s="14"/>
      <c r="P376" s="17" t="s">
        <v>456</v>
      </c>
    </row>
    <row r="377" spans="2:16" ht="17.100000000000001" customHeight="1">
      <c r="B377" s="13">
        <v>2025</v>
      </c>
      <c r="C377" s="14">
        <v>6</v>
      </c>
      <c r="D377" s="41" t="s">
        <v>18</v>
      </c>
      <c r="E377" s="14" t="s">
        <v>517</v>
      </c>
      <c r="F377" s="15" t="s">
        <v>42</v>
      </c>
      <c r="G377" s="14" t="s">
        <v>12</v>
      </c>
      <c r="H377" s="16">
        <v>75000000</v>
      </c>
      <c r="I377" s="16"/>
      <c r="J377" s="16"/>
      <c r="K377" s="16">
        <f t="shared" si="16"/>
        <v>75000000</v>
      </c>
      <c r="L377" s="16">
        <f t="shared" si="16"/>
        <v>75000000</v>
      </c>
      <c r="M377" s="14" t="s">
        <v>454</v>
      </c>
      <c r="N377" s="14" t="s">
        <v>507</v>
      </c>
      <c r="O377" s="14"/>
      <c r="P377" s="17" t="s">
        <v>456</v>
      </c>
    </row>
    <row r="378" spans="2:16" ht="17.100000000000001" customHeight="1">
      <c r="B378" s="13">
        <v>2025</v>
      </c>
      <c r="C378" s="14">
        <v>6</v>
      </c>
      <c r="D378" s="41" t="s">
        <v>18</v>
      </c>
      <c r="E378" s="14" t="s">
        <v>518</v>
      </c>
      <c r="F378" s="15" t="s">
        <v>42</v>
      </c>
      <c r="G378" s="14" t="s">
        <v>12</v>
      </c>
      <c r="H378" s="16">
        <v>75000000</v>
      </c>
      <c r="I378" s="16"/>
      <c r="J378" s="16"/>
      <c r="K378" s="16">
        <f t="shared" si="16"/>
        <v>75000000</v>
      </c>
      <c r="L378" s="16">
        <f t="shared" si="16"/>
        <v>75000000</v>
      </c>
      <c r="M378" s="14" t="s">
        <v>454</v>
      </c>
      <c r="N378" s="14" t="s">
        <v>507</v>
      </c>
      <c r="O378" s="14"/>
      <c r="P378" s="17" t="s">
        <v>456</v>
      </c>
    </row>
    <row r="379" spans="2:16" ht="17.100000000000001" customHeight="1">
      <c r="B379" s="13">
        <v>2025</v>
      </c>
      <c r="C379" s="14">
        <v>2</v>
      </c>
      <c r="D379" s="41" t="s">
        <v>18</v>
      </c>
      <c r="E379" s="14" t="s">
        <v>519</v>
      </c>
      <c r="F379" s="15" t="s">
        <v>42</v>
      </c>
      <c r="G379" s="14" t="s">
        <v>12</v>
      </c>
      <c r="H379" s="16">
        <v>50000000</v>
      </c>
      <c r="I379" s="16"/>
      <c r="J379" s="16"/>
      <c r="K379" s="16">
        <f>SUM(H379:J379)</f>
        <v>50000000</v>
      </c>
      <c r="L379" s="16">
        <f>SUM(I379:K379)</f>
        <v>50000000</v>
      </c>
      <c r="M379" s="14" t="s">
        <v>454</v>
      </c>
      <c r="N379" s="14" t="s">
        <v>507</v>
      </c>
      <c r="O379" s="14"/>
      <c r="P379" s="17" t="s">
        <v>456</v>
      </c>
    </row>
    <row r="380" spans="2:16" ht="17.100000000000001" customHeight="1">
      <c r="B380" s="13">
        <v>2025</v>
      </c>
      <c r="C380" s="14">
        <v>6</v>
      </c>
      <c r="D380" s="41" t="s">
        <v>18</v>
      </c>
      <c r="E380" s="14" t="s">
        <v>520</v>
      </c>
      <c r="F380" s="15" t="s">
        <v>42</v>
      </c>
      <c r="G380" s="14" t="s">
        <v>12</v>
      </c>
      <c r="H380" s="16">
        <v>100000000</v>
      </c>
      <c r="I380" s="16"/>
      <c r="J380" s="16"/>
      <c r="K380" s="16">
        <f>SUM(H380:J380)</f>
        <v>100000000</v>
      </c>
      <c r="L380" s="16">
        <f>SUM(I380:K380)</f>
        <v>100000000</v>
      </c>
      <c r="M380" s="14" t="s">
        <v>454</v>
      </c>
      <c r="N380" s="14" t="s">
        <v>507</v>
      </c>
      <c r="O380" s="14"/>
      <c r="P380" s="17" t="s">
        <v>456</v>
      </c>
    </row>
    <row r="381" spans="2:16" ht="17.100000000000001" customHeight="1">
      <c r="B381" s="13">
        <v>2025</v>
      </c>
      <c r="C381" s="14">
        <v>3</v>
      </c>
      <c r="D381" s="41" t="s">
        <v>18</v>
      </c>
      <c r="E381" s="14" t="s">
        <v>521</v>
      </c>
      <c r="F381" s="15" t="s">
        <v>42</v>
      </c>
      <c r="G381" s="14" t="s">
        <v>12</v>
      </c>
      <c r="H381" s="16">
        <v>75000000</v>
      </c>
      <c r="I381" s="16"/>
      <c r="J381" s="16"/>
      <c r="K381" s="16">
        <f t="shared" si="16"/>
        <v>75000000</v>
      </c>
      <c r="L381" s="16">
        <f t="shared" si="16"/>
        <v>75000000</v>
      </c>
      <c r="M381" s="14" t="s">
        <v>454</v>
      </c>
      <c r="N381" s="14" t="s">
        <v>507</v>
      </c>
      <c r="O381" s="14"/>
      <c r="P381" s="17" t="s">
        <v>456</v>
      </c>
    </row>
    <row r="382" spans="2:16" ht="17.100000000000001" customHeight="1">
      <c r="B382" s="13">
        <v>2025</v>
      </c>
      <c r="C382" s="14">
        <v>3</v>
      </c>
      <c r="D382" s="41" t="s">
        <v>18</v>
      </c>
      <c r="E382" s="14" t="s">
        <v>522</v>
      </c>
      <c r="F382" s="15" t="s">
        <v>42</v>
      </c>
      <c r="G382" s="14" t="s">
        <v>12</v>
      </c>
      <c r="H382" s="16">
        <v>75000000</v>
      </c>
      <c r="I382" s="16"/>
      <c r="J382" s="16"/>
      <c r="K382" s="16">
        <f t="shared" si="16"/>
        <v>75000000</v>
      </c>
      <c r="L382" s="16">
        <f t="shared" si="16"/>
        <v>75000000</v>
      </c>
      <c r="M382" s="14" t="s">
        <v>454</v>
      </c>
      <c r="N382" s="14" t="s">
        <v>507</v>
      </c>
      <c r="O382" s="14"/>
      <c r="P382" s="17" t="s">
        <v>456</v>
      </c>
    </row>
    <row r="383" spans="2:16" ht="17.100000000000001" customHeight="1">
      <c r="B383" s="13">
        <v>2025</v>
      </c>
      <c r="C383" s="14">
        <v>2</v>
      </c>
      <c r="D383" s="41" t="s">
        <v>18</v>
      </c>
      <c r="E383" s="14" t="s">
        <v>523</v>
      </c>
      <c r="F383" s="15" t="s">
        <v>42</v>
      </c>
      <c r="G383" s="14" t="s">
        <v>12</v>
      </c>
      <c r="H383" s="16">
        <v>84000000</v>
      </c>
      <c r="I383" s="16"/>
      <c r="J383" s="16"/>
      <c r="K383" s="16">
        <f t="shared" si="16"/>
        <v>84000000</v>
      </c>
      <c r="L383" s="16">
        <f t="shared" si="16"/>
        <v>84000000</v>
      </c>
      <c r="M383" s="14" t="s">
        <v>454</v>
      </c>
      <c r="N383" s="14" t="s">
        <v>524</v>
      </c>
      <c r="O383" s="14"/>
      <c r="P383" s="17" t="s">
        <v>456</v>
      </c>
    </row>
    <row r="384" spans="2:16" ht="17.100000000000001" customHeight="1">
      <c r="B384" s="13">
        <v>2025</v>
      </c>
      <c r="C384" s="14">
        <v>2</v>
      </c>
      <c r="D384" s="41" t="s">
        <v>18</v>
      </c>
      <c r="E384" s="14" t="s">
        <v>525</v>
      </c>
      <c r="F384" s="15" t="s">
        <v>42</v>
      </c>
      <c r="G384" s="14" t="s">
        <v>12</v>
      </c>
      <c r="H384" s="16">
        <v>83000000</v>
      </c>
      <c r="I384" s="16"/>
      <c r="J384" s="16"/>
      <c r="K384" s="16">
        <f t="shared" si="16"/>
        <v>83000000</v>
      </c>
      <c r="L384" s="16">
        <f t="shared" si="16"/>
        <v>83000000</v>
      </c>
      <c r="M384" s="14" t="s">
        <v>454</v>
      </c>
      <c r="N384" s="14" t="s">
        <v>524</v>
      </c>
      <c r="O384" s="14"/>
      <c r="P384" s="17" t="s">
        <v>456</v>
      </c>
    </row>
    <row r="385" spans="2:16" ht="17.100000000000001" customHeight="1">
      <c r="B385" s="13">
        <v>2025</v>
      </c>
      <c r="C385" s="14">
        <v>2</v>
      </c>
      <c r="D385" s="41" t="s">
        <v>18</v>
      </c>
      <c r="E385" s="14" t="s">
        <v>526</v>
      </c>
      <c r="F385" s="15" t="s">
        <v>42</v>
      </c>
      <c r="G385" s="14" t="s">
        <v>12</v>
      </c>
      <c r="H385" s="16">
        <v>83000000</v>
      </c>
      <c r="I385" s="16"/>
      <c r="J385" s="16"/>
      <c r="K385" s="16">
        <f t="shared" si="16"/>
        <v>83000000</v>
      </c>
      <c r="L385" s="16">
        <f t="shared" si="16"/>
        <v>83000000</v>
      </c>
      <c r="M385" s="14" t="s">
        <v>454</v>
      </c>
      <c r="N385" s="14" t="s">
        <v>524</v>
      </c>
      <c r="O385" s="14"/>
      <c r="P385" s="17" t="s">
        <v>456</v>
      </c>
    </row>
    <row r="386" spans="2:16" ht="17.100000000000001" customHeight="1">
      <c r="B386" s="13">
        <v>2025</v>
      </c>
      <c r="C386" s="14">
        <v>6</v>
      </c>
      <c r="D386" s="41" t="s">
        <v>18</v>
      </c>
      <c r="E386" s="14" t="s">
        <v>527</v>
      </c>
      <c r="F386" s="15" t="s">
        <v>42</v>
      </c>
      <c r="G386" s="14" t="s">
        <v>12</v>
      </c>
      <c r="H386" s="16">
        <v>100000000</v>
      </c>
      <c r="I386" s="16"/>
      <c r="J386" s="16"/>
      <c r="K386" s="16">
        <f t="shared" si="16"/>
        <v>100000000</v>
      </c>
      <c r="L386" s="16">
        <f t="shared" si="16"/>
        <v>100000000</v>
      </c>
      <c r="M386" s="14" t="s">
        <v>454</v>
      </c>
      <c r="N386" s="14" t="s">
        <v>524</v>
      </c>
      <c r="O386" s="14"/>
      <c r="P386" s="17" t="s">
        <v>456</v>
      </c>
    </row>
    <row r="387" spans="2:16" ht="17.100000000000001" customHeight="1">
      <c r="B387" s="13">
        <v>2025</v>
      </c>
      <c r="C387" s="14">
        <v>6</v>
      </c>
      <c r="D387" s="41" t="s">
        <v>18</v>
      </c>
      <c r="E387" s="14" t="s">
        <v>528</v>
      </c>
      <c r="F387" s="15" t="s">
        <v>42</v>
      </c>
      <c r="G387" s="14" t="s">
        <v>12</v>
      </c>
      <c r="H387" s="16">
        <v>100000000</v>
      </c>
      <c r="I387" s="16"/>
      <c r="J387" s="16"/>
      <c r="K387" s="16">
        <f t="shared" si="16"/>
        <v>100000000</v>
      </c>
      <c r="L387" s="16">
        <f t="shared" si="16"/>
        <v>100000000</v>
      </c>
      <c r="M387" s="14" t="s">
        <v>454</v>
      </c>
      <c r="N387" s="14" t="s">
        <v>524</v>
      </c>
      <c r="O387" s="14"/>
      <c r="P387" s="17" t="s">
        <v>456</v>
      </c>
    </row>
    <row r="388" spans="2:16" ht="17.100000000000001" customHeight="1">
      <c r="B388" s="13">
        <v>2025</v>
      </c>
      <c r="C388" s="14">
        <v>6</v>
      </c>
      <c r="D388" s="41" t="s">
        <v>18</v>
      </c>
      <c r="E388" s="14" t="s">
        <v>529</v>
      </c>
      <c r="F388" s="15" t="s">
        <v>42</v>
      </c>
      <c r="G388" s="14" t="s">
        <v>12</v>
      </c>
      <c r="H388" s="16">
        <v>100000000</v>
      </c>
      <c r="I388" s="16"/>
      <c r="J388" s="16"/>
      <c r="K388" s="16">
        <f t="shared" si="16"/>
        <v>100000000</v>
      </c>
      <c r="L388" s="16">
        <f t="shared" si="16"/>
        <v>100000000</v>
      </c>
      <c r="M388" s="14" t="s">
        <v>454</v>
      </c>
      <c r="N388" s="14" t="s">
        <v>524</v>
      </c>
      <c r="O388" s="14"/>
      <c r="P388" s="17" t="s">
        <v>456</v>
      </c>
    </row>
    <row r="389" spans="2:16" ht="17.100000000000001" customHeight="1">
      <c r="B389" s="13">
        <v>2025</v>
      </c>
      <c r="C389" s="14">
        <v>2</v>
      </c>
      <c r="D389" s="41" t="s">
        <v>18</v>
      </c>
      <c r="E389" s="14" t="s">
        <v>530</v>
      </c>
      <c r="F389" s="15" t="s">
        <v>42</v>
      </c>
      <c r="G389" s="14" t="s">
        <v>12</v>
      </c>
      <c r="H389" s="16">
        <v>40000000</v>
      </c>
      <c r="I389" s="16"/>
      <c r="J389" s="16"/>
      <c r="K389" s="16">
        <f t="shared" si="16"/>
        <v>40000000</v>
      </c>
      <c r="L389" s="16">
        <f t="shared" si="16"/>
        <v>40000000</v>
      </c>
      <c r="M389" s="14" t="s">
        <v>454</v>
      </c>
      <c r="N389" s="14" t="s">
        <v>524</v>
      </c>
      <c r="O389" s="14"/>
      <c r="P389" s="17" t="s">
        <v>456</v>
      </c>
    </row>
    <row r="390" spans="2:16" ht="17.100000000000001" customHeight="1">
      <c r="B390" s="13">
        <v>2025</v>
      </c>
      <c r="C390" s="14">
        <v>6</v>
      </c>
      <c r="D390" s="41" t="s">
        <v>18</v>
      </c>
      <c r="E390" s="14" t="s">
        <v>531</v>
      </c>
      <c r="F390" s="15" t="s">
        <v>42</v>
      </c>
      <c r="G390" s="14" t="s">
        <v>12</v>
      </c>
      <c r="H390" s="16">
        <v>40000000</v>
      </c>
      <c r="I390" s="16"/>
      <c r="J390" s="16"/>
      <c r="K390" s="16">
        <f t="shared" si="16"/>
        <v>40000000</v>
      </c>
      <c r="L390" s="16">
        <f t="shared" si="16"/>
        <v>40000000</v>
      </c>
      <c r="M390" s="14" t="s">
        <v>454</v>
      </c>
      <c r="N390" s="14" t="s">
        <v>524</v>
      </c>
      <c r="O390" s="14"/>
      <c r="P390" s="17" t="s">
        <v>456</v>
      </c>
    </row>
    <row r="391" spans="2:16" ht="17.100000000000001" customHeight="1">
      <c r="B391" s="13">
        <v>2025</v>
      </c>
      <c r="C391" s="14">
        <v>2</v>
      </c>
      <c r="D391" s="41" t="s">
        <v>18</v>
      </c>
      <c r="E391" s="14" t="s">
        <v>532</v>
      </c>
      <c r="F391" s="15" t="s">
        <v>42</v>
      </c>
      <c r="G391" s="14" t="s">
        <v>12</v>
      </c>
      <c r="H391" s="16">
        <v>30000000</v>
      </c>
      <c r="I391" s="16"/>
      <c r="J391" s="16"/>
      <c r="K391" s="16">
        <f t="shared" si="16"/>
        <v>30000000</v>
      </c>
      <c r="L391" s="16">
        <f t="shared" si="16"/>
        <v>30000000</v>
      </c>
      <c r="M391" s="14" t="s">
        <v>454</v>
      </c>
      <c r="N391" s="14" t="s">
        <v>524</v>
      </c>
      <c r="O391" s="14"/>
      <c r="P391" s="17" t="s">
        <v>456</v>
      </c>
    </row>
    <row r="392" spans="2:16" ht="17.100000000000001" customHeight="1">
      <c r="B392" s="13">
        <v>2025</v>
      </c>
      <c r="C392" s="14">
        <v>6</v>
      </c>
      <c r="D392" s="41" t="s">
        <v>18</v>
      </c>
      <c r="E392" s="14" t="s">
        <v>533</v>
      </c>
      <c r="F392" s="15" t="s">
        <v>42</v>
      </c>
      <c r="G392" s="14" t="s">
        <v>12</v>
      </c>
      <c r="H392" s="16">
        <v>50000000</v>
      </c>
      <c r="I392" s="16"/>
      <c r="J392" s="16"/>
      <c r="K392" s="16">
        <f t="shared" si="16"/>
        <v>50000000</v>
      </c>
      <c r="L392" s="16">
        <f t="shared" si="16"/>
        <v>50000000</v>
      </c>
      <c r="M392" s="14" t="s">
        <v>454</v>
      </c>
      <c r="N392" s="14" t="s">
        <v>524</v>
      </c>
      <c r="O392" s="14"/>
      <c r="P392" s="17" t="s">
        <v>456</v>
      </c>
    </row>
    <row r="393" spans="2:16" ht="17.100000000000001" customHeight="1">
      <c r="B393" s="13">
        <v>2025</v>
      </c>
      <c r="C393" s="14">
        <v>2</v>
      </c>
      <c r="D393" s="41" t="s">
        <v>18</v>
      </c>
      <c r="E393" s="14" t="s">
        <v>534</v>
      </c>
      <c r="F393" s="15" t="s">
        <v>42</v>
      </c>
      <c r="G393" s="14" t="s">
        <v>12</v>
      </c>
      <c r="H393" s="16">
        <v>20000000</v>
      </c>
      <c r="I393" s="16"/>
      <c r="J393" s="16"/>
      <c r="K393" s="16">
        <f t="shared" si="16"/>
        <v>20000000</v>
      </c>
      <c r="L393" s="16">
        <f t="shared" si="16"/>
        <v>20000000</v>
      </c>
      <c r="M393" s="14" t="s">
        <v>454</v>
      </c>
      <c r="N393" s="14" t="s">
        <v>524</v>
      </c>
      <c r="O393" s="14"/>
      <c r="P393" s="17" t="s">
        <v>456</v>
      </c>
    </row>
    <row r="394" spans="2:16" ht="17.100000000000001" customHeight="1">
      <c r="B394" s="13">
        <v>2025</v>
      </c>
      <c r="C394" s="14">
        <v>6</v>
      </c>
      <c r="D394" s="41" t="s">
        <v>18</v>
      </c>
      <c r="E394" s="14" t="s">
        <v>535</v>
      </c>
      <c r="F394" s="15" t="s">
        <v>42</v>
      </c>
      <c r="G394" s="14" t="s">
        <v>12</v>
      </c>
      <c r="H394" s="16">
        <v>20000000</v>
      </c>
      <c r="I394" s="16"/>
      <c r="J394" s="16"/>
      <c r="K394" s="16">
        <f t="shared" si="16"/>
        <v>20000000</v>
      </c>
      <c r="L394" s="16">
        <f t="shared" si="16"/>
        <v>20000000</v>
      </c>
      <c r="M394" s="14" t="s">
        <v>454</v>
      </c>
      <c r="N394" s="14" t="s">
        <v>524</v>
      </c>
      <c r="O394" s="14"/>
      <c r="P394" s="17" t="s">
        <v>456</v>
      </c>
    </row>
    <row r="395" spans="2:16" ht="17.100000000000001" customHeight="1">
      <c r="B395" s="13">
        <v>2025</v>
      </c>
      <c r="C395" s="14">
        <v>3</v>
      </c>
      <c r="D395" s="41" t="s">
        <v>18</v>
      </c>
      <c r="E395" s="14" t="s">
        <v>536</v>
      </c>
      <c r="F395" s="15" t="s">
        <v>42</v>
      </c>
      <c r="G395" s="14" t="s">
        <v>12</v>
      </c>
      <c r="H395" s="16">
        <v>45000000</v>
      </c>
      <c r="I395" s="16"/>
      <c r="J395" s="16"/>
      <c r="K395" s="16">
        <f t="shared" si="16"/>
        <v>45000000</v>
      </c>
      <c r="L395" s="16">
        <f t="shared" si="16"/>
        <v>45000000</v>
      </c>
      <c r="M395" s="14" t="s">
        <v>454</v>
      </c>
      <c r="N395" s="14" t="s">
        <v>524</v>
      </c>
      <c r="O395" s="14"/>
      <c r="P395" s="17" t="s">
        <v>456</v>
      </c>
    </row>
    <row r="396" spans="2:16" ht="17.100000000000001" customHeight="1">
      <c r="B396" s="13">
        <v>2025</v>
      </c>
      <c r="C396" s="14">
        <v>2</v>
      </c>
      <c r="D396" s="41" t="s">
        <v>18</v>
      </c>
      <c r="E396" s="14" t="s">
        <v>537</v>
      </c>
      <c r="F396" s="15" t="s">
        <v>42</v>
      </c>
      <c r="G396" s="14" t="s">
        <v>12</v>
      </c>
      <c r="H396" s="16">
        <v>100000000</v>
      </c>
      <c r="I396" s="16"/>
      <c r="J396" s="16"/>
      <c r="K396" s="16">
        <f t="shared" si="16"/>
        <v>100000000</v>
      </c>
      <c r="L396" s="16">
        <f t="shared" si="16"/>
        <v>100000000</v>
      </c>
      <c r="M396" s="14" t="s">
        <v>454</v>
      </c>
      <c r="N396" s="14" t="s">
        <v>507</v>
      </c>
      <c r="O396" s="14"/>
      <c r="P396" s="17" t="s">
        <v>456</v>
      </c>
    </row>
    <row r="397" spans="2:16" ht="17.100000000000001" customHeight="1">
      <c r="B397" s="13">
        <v>2025</v>
      </c>
      <c r="C397" s="14">
        <v>6</v>
      </c>
      <c r="D397" s="41" t="s">
        <v>18</v>
      </c>
      <c r="E397" s="14" t="s">
        <v>538</v>
      </c>
      <c r="F397" s="15" t="s">
        <v>42</v>
      </c>
      <c r="G397" s="14" t="s">
        <v>12</v>
      </c>
      <c r="H397" s="16">
        <v>100000000</v>
      </c>
      <c r="I397" s="16"/>
      <c r="J397" s="16"/>
      <c r="K397" s="16">
        <f t="shared" si="16"/>
        <v>100000000</v>
      </c>
      <c r="L397" s="16">
        <f t="shared" si="16"/>
        <v>100000000</v>
      </c>
      <c r="M397" s="14" t="s">
        <v>454</v>
      </c>
      <c r="N397" s="14" t="s">
        <v>507</v>
      </c>
      <c r="O397" s="14"/>
      <c r="P397" s="17" t="s">
        <v>456</v>
      </c>
    </row>
    <row r="398" spans="2:16" ht="17.100000000000001" customHeight="1">
      <c r="B398" s="13">
        <v>2025</v>
      </c>
      <c r="C398" s="14">
        <v>2</v>
      </c>
      <c r="D398" s="41" t="s">
        <v>18</v>
      </c>
      <c r="E398" s="14" t="s">
        <v>539</v>
      </c>
      <c r="F398" s="15" t="s">
        <v>42</v>
      </c>
      <c r="G398" s="14" t="s">
        <v>39</v>
      </c>
      <c r="H398" s="16">
        <v>250000000</v>
      </c>
      <c r="I398" s="16"/>
      <c r="J398" s="16"/>
      <c r="K398" s="16">
        <f t="shared" si="16"/>
        <v>250000000</v>
      </c>
      <c r="L398" s="16">
        <f t="shared" si="16"/>
        <v>250000000</v>
      </c>
      <c r="M398" s="14" t="s">
        <v>454</v>
      </c>
      <c r="N398" s="14" t="s">
        <v>524</v>
      </c>
      <c r="O398" s="14"/>
      <c r="P398" s="17"/>
    </row>
    <row r="399" spans="2:16" ht="17.100000000000001" customHeight="1">
      <c r="B399" s="13">
        <v>2025</v>
      </c>
      <c r="C399" s="14">
        <v>12</v>
      </c>
      <c r="D399" s="14" t="s">
        <v>18</v>
      </c>
      <c r="E399" s="14" t="s">
        <v>540</v>
      </c>
      <c r="F399" s="15" t="s">
        <v>42</v>
      </c>
      <c r="G399" s="14" t="s">
        <v>39</v>
      </c>
      <c r="H399" s="16">
        <v>650262000</v>
      </c>
      <c r="I399" s="16"/>
      <c r="J399" s="16"/>
      <c r="K399" s="16">
        <f>SUM(H399:J399)</f>
        <v>650262000</v>
      </c>
      <c r="L399" s="16">
        <f>SUM(I399:K399)</f>
        <v>650262000</v>
      </c>
      <c r="M399" s="14" t="s">
        <v>454</v>
      </c>
      <c r="N399" s="14" t="s">
        <v>496</v>
      </c>
      <c r="O399" s="14"/>
      <c r="P399" s="17"/>
    </row>
    <row r="400" spans="2:16" ht="17.100000000000001" customHeight="1">
      <c r="B400" s="13">
        <v>2025</v>
      </c>
      <c r="C400" s="14">
        <v>12</v>
      </c>
      <c r="D400" s="14" t="s">
        <v>18</v>
      </c>
      <c r="E400" s="14" t="s">
        <v>541</v>
      </c>
      <c r="F400" s="15" t="s">
        <v>42</v>
      </c>
      <c r="G400" s="14" t="s">
        <v>39</v>
      </c>
      <c r="H400" s="16">
        <v>624040000</v>
      </c>
      <c r="I400" s="16"/>
      <c r="J400" s="16"/>
      <c r="K400" s="16">
        <f>SUM(H400:J400)</f>
        <v>624040000</v>
      </c>
      <c r="L400" s="16">
        <f>SUM(I400:K400)</f>
        <v>624040000</v>
      </c>
      <c r="M400" s="14" t="s">
        <v>454</v>
      </c>
      <c r="N400" s="14" t="s">
        <v>524</v>
      </c>
      <c r="O400" s="14"/>
      <c r="P400" s="17"/>
    </row>
    <row r="401" spans="2:16" ht="17.100000000000001" customHeight="1">
      <c r="B401" s="13">
        <v>2025</v>
      </c>
      <c r="C401" s="14">
        <v>1</v>
      </c>
      <c r="D401" s="14" t="s">
        <v>9</v>
      </c>
      <c r="E401" s="14" t="s">
        <v>542</v>
      </c>
      <c r="F401" s="15" t="s">
        <v>42</v>
      </c>
      <c r="G401" s="14" t="s">
        <v>12</v>
      </c>
      <c r="H401" s="16">
        <v>85000000</v>
      </c>
      <c r="I401" s="16"/>
      <c r="J401" s="16"/>
      <c r="K401" s="16">
        <v>85000000</v>
      </c>
      <c r="L401" s="16">
        <v>85000000</v>
      </c>
      <c r="M401" s="14" t="s">
        <v>454</v>
      </c>
      <c r="N401" s="14" t="s">
        <v>543</v>
      </c>
      <c r="O401" s="14"/>
      <c r="P401" s="17" t="s">
        <v>456</v>
      </c>
    </row>
    <row r="402" spans="2:16" ht="17.100000000000001" customHeight="1">
      <c r="B402" s="13">
        <v>2025</v>
      </c>
      <c r="C402" s="14">
        <v>1</v>
      </c>
      <c r="D402" s="14" t="s">
        <v>9</v>
      </c>
      <c r="E402" s="14" t="s">
        <v>544</v>
      </c>
      <c r="F402" s="15" t="s">
        <v>42</v>
      </c>
      <c r="G402" s="14" t="s">
        <v>12</v>
      </c>
      <c r="H402" s="16">
        <v>85000000</v>
      </c>
      <c r="I402" s="16"/>
      <c r="J402" s="16"/>
      <c r="K402" s="16">
        <v>85000000</v>
      </c>
      <c r="L402" s="16">
        <v>85000000</v>
      </c>
      <c r="M402" s="14" t="s">
        <v>454</v>
      </c>
      <c r="N402" s="14" t="s">
        <v>543</v>
      </c>
      <c r="O402" s="14"/>
      <c r="P402" s="17" t="s">
        <v>456</v>
      </c>
    </row>
    <row r="403" spans="2:16" ht="17.100000000000001" customHeight="1">
      <c r="B403" s="13">
        <v>2025</v>
      </c>
      <c r="C403" s="14">
        <v>1</v>
      </c>
      <c r="D403" s="14" t="s">
        <v>9</v>
      </c>
      <c r="E403" s="14" t="s">
        <v>545</v>
      </c>
      <c r="F403" s="15" t="s">
        <v>42</v>
      </c>
      <c r="G403" s="14" t="s">
        <v>12</v>
      </c>
      <c r="H403" s="16">
        <v>80000000</v>
      </c>
      <c r="I403" s="16"/>
      <c r="J403" s="16"/>
      <c r="K403" s="16">
        <v>80000000</v>
      </c>
      <c r="L403" s="16">
        <v>80000000</v>
      </c>
      <c r="M403" s="14" t="s">
        <v>454</v>
      </c>
      <c r="N403" s="14" t="s">
        <v>543</v>
      </c>
      <c r="O403" s="14"/>
      <c r="P403" s="17" t="s">
        <v>456</v>
      </c>
    </row>
    <row r="404" spans="2:16" ht="17.100000000000001" customHeight="1">
      <c r="B404" s="13">
        <v>2025</v>
      </c>
      <c r="C404" s="14">
        <v>6</v>
      </c>
      <c r="D404" s="14" t="s">
        <v>9</v>
      </c>
      <c r="E404" s="14" t="s">
        <v>546</v>
      </c>
      <c r="F404" s="15" t="s">
        <v>42</v>
      </c>
      <c r="G404" s="14" t="s">
        <v>12</v>
      </c>
      <c r="H404" s="16">
        <v>85000000</v>
      </c>
      <c r="I404" s="16"/>
      <c r="J404" s="16"/>
      <c r="K404" s="16">
        <v>85000000</v>
      </c>
      <c r="L404" s="16">
        <v>85000000</v>
      </c>
      <c r="M404" s="14" t="s">
        <v>454</v>
      </c>
      <c r="N404" s="14" t="s">
        <v>543</v>
      </c>
      <c r="O404" s="14"/>
      <c r="P404" s="17" t="s">
        <v>456</v>
      </c>
    </row>
    <row r="405" spans="2:16" ht="17.100000000000001" customHeight="1">
      <c r="B405" s="13">
        <v>2025</v>
      </c>
      <c r="C405" s="14">
        <v>6</v>
      </c>
      <c r="D405" s="14" t="s">
        <v>9</v>
      </c>
      <c r="E405" s="14" t="s">
        <v>546</v>
      </c>
      <c r="F405" s="15" t="s">
        <v>42</v>
      </c>
      <c r="G405" s="14" t="s">
        <v>12</v>
      </c>
      <c r="H405" s="16">
        <v>85000000</v>
      </c>
      <c r="I405" s="16"/>
      <c r="J405" s="16"/>
      <c r="K405" s="16">
        <v>85000000</v>
      </c>
      <c r="L405" s="16">
        <v>85000000</v>
      </c>
      <c r="M405" s="14" t="s">
        <v>454</v>
      </c>
      <c r="N405" s="14" t="s">
        <v>543</v>
      </c>
      <c r="O405" s="14"/>
      <c r="P405" s="17" t="s">
        <v>456</v>
      </c>
    </row>
    <row r="406" spans="2:16" ht="17.100000000000001" customHeight="1">
      <c r="B406" s="13">
        <v>2025</v>
      </c>
      <c r="C406" s="14">
        <v>6</v>
      </c>
      <c r="D406" s="14" t="s">
        <v>9</v>
      </c>
      <c r="E406" s="14" t="s">
        <v>546</v>
      </c>
      <c r="F406" s="15" t="s">
        <v>42</v>
      </c>
      <c r="G406" s="14" t="s">
        <v>12</v>
      </c>
      <c r="H406" s="16">
        <v>80000000</v>
      </c>
      <c r="I406" s="16"/>
      <c r="J406" s="16"/>
      <c r="K406" s="16">
        <v>80000000</v>
      </c>
      <c r="L406" s="16">
        <v>80000000</v>
      </c>
      <c r="M406" s="14" t="s">
        <v>454</v>
      </c>
      <c r="N406" s="14" t="s">
        <v>543</v>
      </c>
      <c r="O406" s="14"/>
      <c r="P406" s="17" t="s">
        <v>456</v>
      </c>
    </row>
    <row r="407" spans="2:16" ht="17.100000000000001" customHeight="1">
      <c r="B407" s="13">
        <v>2025</v>
      </c>
      <c r="C407" s="14">
        <v>1</v>
      </c>
      <c r="D407" s="14" t="s">
        <v>9</v>
      </c>
      <c r="E407" s="14" t="s">
        <v>547</v>
      </c>
      <c r="F407" s="15" t="s">
        <v>42</v>
      </c>
      <c r="G407" s="14" t="s">
        <v>12</v>
      </c>
      <c r="H407" s="16">
        <v>80000000</v>
      </c>
      <c r="I407" s="16"/>
      <c r="J407" s="16"/>
      <c r="K407" s="16">
        <v>80000000</v>
      </c>
      <c r="L407" s="16">
        <v>80000000</v>
      </c>
      <c r="M407" s="14" t="s">
        <v>454</v>
      </c>
      <c r="N407" s="14" t="s">
        <v>543</v>
      </c>
      <c r="O407" s="14"/>
      <c r="P407" s="17" t="s">
        <v>456</v>
      </c>
    </row>
    <row r="408" spans="2:16" ht="17.100000000000001" customHeight="1">
      <c r="B408" s="13">
        <v>2025</v>
      </c>
      <c r="C408" s="14">
        <v>1</v>
      </c>
      <c r="D408" s="14" t="s">
        <v>9</v>
      </c>
      <c r="E408" s="14" t="s">
        <v>548</v>
      </c>
      <c r="F408" s="15" t="s">
        <v>42</v>
      </c>
      <c r="G408" s="14" t="s">
        <v>12</v>
      </c>
      <c r="H408" s="16">
        <v>80000000</v>
      </c>
      <c r="I408" s="16"/>
      <c r="J408" s="16"/>
      <c r="K408" s="16">
        <v>80000000</v>
      </c>
      <c r="L408" s="16">
        <v>80000000</v>
      </c>
      <c r="M408" s="14" t="s">
        <v>454</v>
      </c>
      <c r="N408" s="14" t="s">
        <v>543</v>
      </c>
      <c r="O408" s="14"/>
      <c r="P408" s="17" t="s">
        <v>456</v>
      </c>
    </row>
    <row r="409" spans="2:16" ht="17.100000000000001" customHeight="1">
      <c r="B409" s="13">
        <v>2025</v>
      </c>
      <c r="C409" s="14">
        <v>1</v>
      </c>
      <c r="D409" s="14" t="s">
        <v>9</v>
      </c>
      <c r="E409" s="14" t="s">
        <v>549</v>
      </c>
      <c r="F409" s="15" t="s">
        <v>42</v>
      </c>
      <c r="G409" s="14" t="s">
        <v>12</v>
      </c>
      <c r="H409" s="16">
        <v>75000000</v>
      </c>
      <c r="I409" s="16"/>
      <c r="J409" s="16"/>
      <c r="K409" s="16">
        <v>75000000</v>
      </c>
      <c r="L409" s="16">
        <v>75000000</v>
      </c>
      <c r="M409" s="14" t="s">
        <v>454</v>
      </c>
      <c r="N409" s="14" t="s">
        <v>543</v>
      </c>
      <c r="O409" s="14"/>
      <c r="P409" s="17" t="s">
        <v>456</v>
      </c>
    </row>
    <row r="410" spans="2:16" ht="17.100000000000001" customHeight="1">
      <c r="B410" s="13">
        <v>2025</v>
      </c>
      <c r="C410" s="14">
        <v>6</v>
      </c>
      <c r="D410" s="14" t="s">
        <v>9</v>
      </c>
      <c r="E410" s="14" t="s">
        <v>550</v>
      </c>
      <c r="F410" s="15" t="s">
        <v>42</v>
      </c>
      <c r="G410" s="14" t="s">
        <v>12</v>
      </c>
      <c r="H410" s="16">
        <v>80000000</v>
      </c>
      <c r="I410" s="16"/>
      <c r="J410" s="16"/>
      <c r="K410" s="16">
        <v>80000000</v>
      </c>
      <c r="L410" s="16">
        <v>80000000</v>
      </c>
      <c r="M410" s="14" t="s">
        <v>454</v>
      </c>
      <c r="N410" s="14" t="s">
        <v>543</v>
      </c>
      <c r="O410" s="14"/>
      <c r="P410" s="17" t="s">
        <v>456</v>
      </c>
    </row>
    <row r="411" spans="2:16" ht="17.100000000000001" customHeight="1">
      <c r="B411" s="13">
        <v>2025</v>
      </c>
      <c r="C411" s="14">
        <v>6</v>
      </c>
      <c r="D411" s="14" t="s">
        <v>9</v>
      </c>
      <c r="E411" s="14" t="s">
        <v>551</v>
      </c>
      <c r="F411" s="15" t="s">
        <v>42</v>
      </c>
      <c r="G411" s="14" t="s">
        <v>12</v>
      </c>
      <c r="H411" s="16">
        <v>80000000</v>
      </c>
      <c r="I411" s="16"/>
      <c r="J411" s="16"/>
      <c r="K411" s="16">
        <v>80000000</v>
      </c>
      <c r="L411" s="16">
        <v>80000000</v>
      </c>
      <c r="M411" s="14" t="s">
        <v>454</v>
      </c>
      <c r="N411" s="14" t="s">
        <v>543</v>
      </c>
      <c r="O411" s="14"/>
      <c r="P411" s="17" t="s">
        <v>456</v>
      </c>
    </row>
    <row r="412" spans="2:16" ht="17.100000000000001" customHeight="1">
      <c r="B412" s="13">
        <v>2025</v>
      </c>
      <c r="C412" s="14">
        <v>6</v>
      </c>
      <c r="D412" s="14" t="s">
        <v>9</v>
      </c>
      <c r="E412" s="14" t="s">
        <v>552</v>
      </c>
      <c r="F412" s="15" t="s">
        <v>42</v>
      </c>
      <c r="G412" s="14" t="s">
        <v>12</v>
      </c>
      <c r="H412" s="16">
        <v>75000000</v>
      </c>
      <c r="I412" s="16"/>
      <c r="J412" s="16"/>
      <c r="K412" s="16">
        <v>75000000</v>
      </c>
      <c r="L412" s="16">
        <v>75000000</v>
      </c>
      <c r="M412" s="14" t="s">
        <v>454</v>
      </c>
      <c r="N412" s="14" t="s">
        <v>543</v>
      </c>
      <c r="O412" s="14"/>
      <c r="P412" s="17" t="s">
        <v>456</v>
      </c>
    </row>
    <row r="413" spans="2:16" ht="17.100000000000001" customHeight="1">
      <c r="B413" s="13">
        <v>2025</v>
      </c>
      <c r="C413" s="14">
        <v>1</v>
      </c>
      <c r="D413" s="14" t="s">
        <v>9</v>
      </c>
      <c r="E413" s="14" t="s">
        <v>553</v>
      </c>
      <c r="F413" s="15" t="s">
        <v>42</v>
      </c>
      <c r="G413" s="14" t="s">
        <v>12</v>
      </c>
      <c r="H413" s="16">
        <v>40000000</v>
      </c>
      <c r="I413" s="16"/>
      <c r="J413" s="16"/>
      <c r="K413" s="16">
        <v>40000000</v>
      </c>
      <c r="L413" s="16">
        <v>40000000</v>
      </c>
      <c r="M413" s="14" t="s">
        <v>454</v>
      </c>
      <c r="N413" s="14" t="s">
        <v>543</v>
      </c>
      <c r="O413" s="14"/>
      <c r="P413" s="17" t="s">
        <v>456</v>
      </c>
    </row>
    <row r="414" spans="2:16" ht="17.100000000000001" customHeight="1">
      <c r="B414" s="13">
        <v>2025</v>
      </c>
      <c r="C414" s="14">
        <v>2</v>
      </c>
      <c r="D414" s="14" t="s">
        <v>9</v>
      </c>
      <c r="E414" s="14" t="s">
        <v>554</v>
      </c>
      <c r="F414" s="15" t="s">
        <v>42</v>
      </c>
      <c r="G414" s="14" t="s">
        <v>12</v>
      </c>
      <c r="H414" s="16">
        <v>50000000</v>
      </c>
      <c r="I414" s="16"/>
      <c r="J414" s="16"/>
      <c r="K414" s="16">
        <v>50000000</v>
      </c>
      <c r="L414" s="16">
        <v>50000000</v>
      </c>
      <c r="M414" s="14" t="s">
        <v>454</v>
      </c>
      <c r="N414" s="14" t="s">
        <v>543</v>
      </c>
      <c r="O414" s="14"/>
      <c r="P414" s="17" t="s">
        <v>456</v>
      </c>
    </row>
    <row r="415" spans="2:16" ht="17.100000000000001" customHeight="1">
      <c r="B415" s="13">
        <v>2025</v>
      </c>
      <c r="C415" s="14">
        <v>2</v>
      </c>
      <c r="D415" s="14" t="s">
        <v>9</v>
      </c>
      <c r="E415" s="14" t="s">
        <v>555</v>
      </c>
      <c r="F415" s="15" t="s">
        <v>42</v>
      </c>
      <c r="G415" s="14" t="s">
        <v>12</v>
      </c>
      <c r="H415" s="16">
        <v>138000000</v>
      </c>
      <c r="I415" s="16"/>
      <c r="J415" s="16"/>
      <c r="K415" s="16">
        <v>138000000</v>
      </c>
      <c r="L415" s="16">
        <v>138000000</v>
      </c>
      <c r="M415" s="14" t="s">
        <v>454</v>
      </c>
      <c r="N415" s="14" t="s">
        <v>543</v>
      </c>
      <c r="O415" s="14"/>
      <c r="P415" s="17" t="s">
        <v>456</v>
      </c>
    </row>
    <row r="416" spans="2:16" ht="17.100000000000001" customHeight="1">
      <c r="B416" s="13">
        <v>2025</v>
      </c>
      <c r="C416" s="14">
        <v>2</v>
      </c>
      <c r="D416" s="14" t="s">
        <v>9</v>
      </c>
      <c r="E416" s="14" t="s">
        <v>556</v>
      </c>
      <c r="F416" s="15" t="s">
        <v>42</v>
      </c>
      <c r="G416" s="14" t="s">
        <v>12</v>
      </c>
      <c r="H416" s="16">
        <v>184000000</v>
      </c>
      <c r="I416" s="16"/>
      <c r="J416" s="16"/>
      <c r="K416" s="16">
        <v>184000000</v>
      </c>
      <c r="L416" s="16">
        <v>184000000</v>
      </c>
      <c r="M416" s="14" t="s">
        <v>454</v>
      </c>
      <c r="N416" s="14" t="s">
        <v>543</v>
      </c>
      <c r="O416" s="14"/>
      <c r="P416" s="17" t="s">
        <v>456</v>
      </c>
    </row>
    <row r="417" spans="2:16" ht="17.100000000000001" customHeight="1">
      <c r="B417" s="13">
        <v>2025</v>
      </c>
      <c r="C417" s="14">
        <v>2</v>
      </c>
      <c r="D417" s="14" t="s">
        <v>9</v>
      </c>
      <c r="E417" s="14" t="s">
        <v>557</v>
      </c>
      <c r="F417" s="15" t="s">
        <v>42</v>
      </c>
      <c r="G417" s="14" t="s">
        <v>12</v>
      </c>
      <c r="H417" s="16">
        <v>83333000</v>
      </c>
      <c r="I417" s="16"/>
      <c r="J417" s="16"/>
      <c r="K417" s="16">
        <v>83333000</v>
      </c>
      <c r="L417" s="16">
        <v>83333000</v>
      </c>
      <c r="M417" s="14" t="s">
        <v>454</v>
      </c>
      <c r="N417" s="14" t="s">
        <v>558</v>
      </c>
      <c r="O417" s="14"/>
      <c r="P417" s="17" t="s">
        <v>456</v>
      </c>
    </row>
    <row r="418" spans="2:16" ht="17.100000000000001" customHeight="1">
      <c r="B418" s="13">
        <v>2025</v>
      </c>
      <c r="C418" s="14">
        <v>2</v>
      </c>
      <c r="D418" s="14" t="s">
        <v>9</v>
      </c>
      <c r="E418" s="14" t="s">
        <v>559</v>
      </c>
      <c r="F418" s="15" t="s">
        <v>42</v>
      </c>
      <c r="G418" s="14" t="s">
        <v>12</v>
      </c>
      <c r="H418" s="16">
        <v>83333000</v>
      </c>
      <c r="I418" s="16"/>
      <c r="J418" s="16"/>
      <c r="K418" s="16">
        <v>83333000</v>
      </c>
      <c r="L418" s="16">
        <v>83333000</v>
      </c>
      <c r="M418" s="14" t="s">
        <v>454</v>
      </c>
      <c r="N418" s="14" t="s">
        <v>558</v>
      </c>
      <c r="O418" s="14"/>
      <c r="P418" s="17" t="s">
        <v>456</v>
      </c>
    </row>
    <row r="419" spans="2:16" ht="17.100000000000001" customHeight="1">
      <c r="B419" s="13">
        <v>2025</v>
      </c>
      <c r="C419" s="14">
        <v>2</v>
      </c>
      <c r="D419" s="14" t="s">
        <v>9</v>
      </c>
      <c r="E419" s="14" t="s">
        <v>560</v>
      </c>
      <c r="F419" s="15" t="s">
        <v>42</v>
      </c>
      <c r="G419" s="14" t="s">
        <v>12</v>
      </c>
      <c r="H419" s="16">
        <v>83333000</v>
      </c>
      <c r="I419" s="16"/>
      <c r="J419" s="16"/>
      <c r="K419" s="16">
        <v>83333000</v>
      </c>
      <c r="L419" s="16">
        <v>83333000</v>
      </c>
      <c r="M419" s="14" t="s">
        <v>454</v>
      </c>
      <c r="N419" s="14" t="s">
        <v>558</v>
      </c>
      <c r="O419" s="14"/>
      <c r="P419" s="17" t="s">
        <v>456</v>
      </c>
    </row>
    <row r="420" spans="2:16" ht="17.100000000000001" customHeight="1">
      <c r="B420" s="13">
        <v>2025</v>
      </c>
      <c r="C420" s="14">
        <v>2</v>
      </c>
      <c r="D420" s="14" t="s">
        <v>9</v>
      </c>
      <c r="E420" s="14" t="s">
        <v>561</v>
      </c>
      <c r="F420" s="15" t="s">
        <v>42</v>
      </c>
      <c r="G420" s="14" t="s">
        <v>12</v>
      </c>
      <c r="H420" s="16">
        <v>50000000</v>
      </c>
      <c r="I420" s="16"/>
      <c r="J420" s="16"/>
      <c r="K420" s="16">
        <v>50000000</v>
      </c>
      <c r="L420" s="16">
        <v>50000000</v>
      </c>
      <c r="M420" s="14" t="s">
        <v>454</v>
      </c>
      <c r="N420" s="14" t="s">
        <v>558</v>
      </c>
      <c r="O420" s="14"/>
      <c r="P420" s="17" t="s">
        <v>456</v>
      </c>
    </row>
    <row r="421" spans="2:16" ht="17.100000000000001" customHeight="1">
      <c r="B421" s="13">
        <v>2025</v>
      </c>
      <c r="C421" s="14">
        <v>6</v>
      </c>
      <c r="D421" s="14" t="s">
        <v>9</v>
      </c>
      <c r="E421" s="14" t="s">
        <v>562</v>
      </c>
      <c r="F421" s="15" t="s">
        <v>42</v>
      </c>
      <c r="G421" s="14" t="s">
        <v>12</v>
      </c>
      <c r="H421" s="16">
        <v>83333000</v>
      </c>
      <c r="I421" s="16"/>
      <c r="J421" s="16"/>
      <c r="K421" s="16">
        <v>83333000</v>
      </c>
      <c r="L421" s="16">
        <v>83333000</v>
      </c>
      <c r="M421" s="14" t="s">
        <v>454</v>
      </c>
      <c r="N421" s="14" t="s">
        <v>558</v>
      </c>
      <c r="O421" s="14"/>
      <c r="P421" s="17" t="s">
        <v>456</v>
      </c>
    </row>
    <row r="422" spans="2:16" ht="17.100000000000001" customHeight="1">
      <c r="B422" s="13">
        <v>2025</v>
      </c>
      <c r="C422" s="14">
        <v>6</v>
      </c>
      <c r="D422" s="14" t="s">
        <v>9</v>
      </c>
      <c r="E422" s="14" t="s">
        <v>563</v>
      </c>
      <c r="F422" s="15" t="s">
        <v>42</v>
      </c>
      <c r="G422" s="14" t="s">
        <v>12</v>
      </c>
      <c r="H422" s="16">
        <v>83333000</v>
      </c>
      <c r="I422" s="16"/>
      <c r="J422" s="16"/>
      <c r="K422" s="16">
        <v>83333000</v>
      </c>
      <c r="L422" s="16">
        <v>83333000</v>
      </c>
      <c r="M422" s="14" t="s">
        <v>454</v>
      </c>
      <c r="N422" s="14" t="s">
        <v>558</v>
      </c>
      <c r="O422" s="14"/>
      <c r="P422" s="17" t="s">
        <v>456</v>
      </c>
    </row>
    <row r="423" spans="2:16" ht="17.100000000000001" customHeight="1">
      <c r="B423" s="13">
        <v>2025</v>
      </c>
      <c r="C423" s="14">
        <v>6</v>
      </c>
      <c r="D423" s="14" t="s">
        <v>9</v>
      </c>
      <c r="E423" s="14" t="s">
        <v>564</v>
      </c>
      <c r="F423" s="15" t="s">
        <v>42</v>
      </c>
      <c r="G423" s="14" t="s">
        <v>12</v>
      </c>
      <c r="H423" s="16">
        <v>83333000</v>
      </c>
      <c r="I423" s="16"/>
      <c r="J423" s="16"/>
      <c r="K423" s="16">
        <v>83333000</v>
      </c>
      <c r="L423" s="16">
        <v>83333000</v>
      </c>
      <c r="M423" s="14" t="s">
        <v>454</v>
      </c>
      <c r="N423" s="14" t="s">
        <v>558</v>
      </c>
      <c r="O423" s="14"/>
      <c r="P423" s="17" t="s">
        <v>456</v>
      </c>
    </row>
    <row r="424" spans="2:16" ht="17.100000000000001" customHeight="1">
      <c r="B424" s="13">
        <v>2025</v>
      </c>
      <c r="C424" s="14">
        <v>1</v>
      </c>
      <c r="D424" s="14" t="s">
        <v>9</v>
      </c>
      <c r="E424" s="14" t="s">
        <v>565</v>
      </c>
      <c r="F424" s="15" t="s">
        <v>42</v>
      </c>
      <c r="G424" s="14" t="s">
        <v>12</v>
      </c>
      <c r="H424" s="16">
        <v>50000000</v>
      </c>
      <c r="I424" s="16"/>
      <c r="J424" s="16"/>
      <c r="K424" s="16">
        <v>50000000</v>
      </c>
      <c r="L424" s="16">
        <v>50000000</v>
      </c>
      <c r="M424" s="14" t="s">
        <v>454</v>
      </c>
      <c r="N424" s="14" t="s">
        <v>558</v>
      </c>
      <c r="O424" s="14"/>
      <c r="P424" s="17" t="s">
        <v>456</v>
      </c>
    </row>
    <row r="425" spans="2:16" ht="17.100000000000001" customHeight="1">
      <c r="B425" s="13">
        <v>2025</v>
      </c>
      <c r="C425" s="14">
        <v>6</v>
      </c>
      <c r="D425" s="14" t="s">
        <v>9</v>
      </c>
      <c r="E425" s="14" t="s">
        <v>566</v>
      </c>
      <c r="F425" s="15" t="s">
        <v>42</v>
      </c>
      <c r="G425" s="14" t="s">
        <v>12</v>
      </c>
      <c r="H425" s="16">
        <v>50000000</v>
      </c>
      <c r="I425" s="16"/>
      <c r="J425" s="16"/>
      <c r="K425" s="16">
        <v>50000000</v>
      </c>
      <c r="L425" s="16">
        <v>50000000</v>
      </c>
      <c r="M425" s="14" t="s">
        <v>454</v>
      </c>
      <c r="N425" s="14" t="s">
        <v>558</v>
      </c>
      <c r="O425" s="14"/>
      <c r="P425" s="17" t="s">
        <v>456</v>
      </c>
    </row>
    <row r="426" spans="2:16" ht="17.100000000000001" customHeight="1">
      <c r="B426" s="13">
        <v>2025</v>
      </c>
      <c r="C426" s="14">
        <v>1</v>
      </c>
      <c r="D426" s="14" t="s">
        <v>9</v>
      </c>
      <c r="E426" s="14" t="s">
        <v>567</v>
      </c>
      <c r="F426" s="15" t="s">
        <v>42</v>
      </c>
      <c r="G426" s="14" t="s">
        <v>12</v>
      </c>
      <c r="H426" s="16">
        <v>100000000</v>
      </c>
      <c r="I426" s="16"/>
      <c r="J426" s="16"/>
      <c r="K426" s="16">
        <v>100000000</v>
      </c>
      <c r="L426" s="16">
        <v>100000000</v>
      </c>
      <c r="M426" s="14" t="s">
        <v>454</v>
      </c>
      <c r="N426" s="14" t="s">
        <v>558</v>
      </c>
      <c r="O426" s="14"/>
      <c r="P426" s="17" t="s">
        <v>456</v>
      </c>
    </row>
    <row r="427" spans="2:16" ht="17.100000000000001" customHeight="1">
      <c r="B427" s="13">
        <v>2025</v>
      </c>
      <c r="C427" s="14">
        <v>6</v>
      </c>
      <c r="D427" s="14" t="s">
        <v>9</v>
      </c>
      <c r="E427" s="14" t="s">
        <v>568</v>
      </c>
      <c r="F427" s="15" t="s">
        <v>42</v>
      </c>
      <c r="G427" s="14" t="s">
        <v>12</v>
      </c>
      <c r="H427" s="16">
        <v>100000000</v>
      </c>
      <c r="I427" s="16"/>
      <c r="J427" s="16"/>
      <c r="K427" s="16">
        <v>100000000</v>
      </c>
      <c r="L427" s="16">
        <v>100000000</v>
      </c>
      <c r="M427" s="14" t="s">
        <v>454</v>
      </c>
      <c r="N427" s="14" t="s">
        <v>558</v>
      </c>
      <c r="O427" s="14"/>
      <c r="P427" s="17" t="s">
        <v>456</v>
      </c>
    </row>
    <row r="428" spans="2:16" ht="17.100000000000001" customHeight="1">
      <c r="B428" s="13">
        <v>2025</v>
      </c>
      <c r="C428" s="14">
        <v>2</v>
      </c>
      <c r="D428" s="14" t="s">
        <v>9</v>
      </c>
      <c r="E428" s="14" t="s">
        <v>569</v>
      </c>
      <c r="F428" s="15" t="s">
        <v>42</v>
      </c>
      <c r="G428" s="14" t="s">
        <v>12</v>
      </c>
      <c r="H428" s="16">
        <v>100000000</v>
      </c>
      <c r="I428" s="16"/>
      <c r="J428" s="16"/>
      <c r="K428" s="16">
        <v>100000000</v>
      </c>
      <c r="L428" s="16">
        <v>100000000</v>
      </c>
      <c r="M428" s="14" t="s">
        <v>454</v>
      </c>
      <c r="N428" s="14" t="s">
        <v>558</v>
      </c>
      <c r="O428" s="14"/>
      <c r="P428" s="17" t="s">
        <v>456</v>
      </c>
    </row>
    <row r="429" spans="2:16" ht="17.100000000000001" customHeight="1">
      <c r="B429" s="13">
        <v>2025</v>
      </c>
      <c r="C429" s="14">
        <v>6</v>
      </c>
      <c r="D429" s="14" t="s">
        <v>9</v>
      </c>
      <c r="E429" s="14" t="s">
        <v>570</v>
      </c>
      <c r="F429" s="15" t="s">
        <v>42</v>
      </c>
      <c r="G429" s="14" t="s">
        <v>12</v>
      </c>
      <c r="H429" s="16">
        <v>100000000</v>
      </c>
      <c r="I429" s="16"/>
      <c r="J429" s="16"/>
      <c r="K429" s="16">
        <v>100000000</v>
      </c>
      <c r="L429" s="16">
        <v>100000000</v>
      </c>
      <c r="M429" s="14" t="s">
        <v>454</v>
      </c>
      <c r="N429" s="14" t="s">
        <v>558</v>
      </c>
      <c r="O429" s="14"/>
      <c r="P429" s="17" t="s">
        <v>456</v>
      </c>
    </row>
    <row r="430" spans="2:16" ht="17.100000000000001" customHeight="1">
      <c r="B430" s="13">
        <v>2025</v>
      </c>
      <c r="C430" s="14">
        <v>2</v>
      </c>
      <c r="D430" s="14" t="s">
        <v>9</v>
      </c>
      <c r="E430" s="14" t="s">
        <v>571</v>
      </c>
      <c r="F430" s="15" t="s">
        <v>42</v>
      </c>
      <c r="G430" s="14" t="s">
        <v>12</v>
      </c>
      <c r="H430" s="16">
        <v>100000000</v>
      </c>
      <c r="I430" s="16"/>
      <c r="J430" s="16"/>
      <c r="K430" s="16">
        <v>100000000</v>
      </c>
      <c r="L430" s="16">
        <v>100000000</v>
      </c>
      <c r="M430" s="14" t="s">
        <v>454</v>
      </c>
      <c r="N430" s="14" t="s">
        <v>558</v>
      </c>
      <c r="O430" s="14"/>
      <c r="P430" s="17" t="s">
        <v>456</v>
      </c>
    </row>
    <row r="431" spans="2:16" ht="17.100000000000001" customHeight="1">
      <c r="B431" s="13">
        <v>2025</v>
      </c>
      <c r="C431" s="14">
        <v>6</v>
      </c>
      <c r="D431" s="14" t="s">
        <v>9</v>
      </c>
      <c r="E431" s="14" t="s">
        <v>572</v>
      </c>
      <c r="F431" s="15" t="s">
        <v>42</v>
      </c>
      <c r="G431" s="14" t="s">
        <v>12</v>
      </c>
      <c r="H431" s="16">
        <v>100000000</v>
      </c>
      <c r="I431" s="16"/>
      <c r="J431" s="16"/>
      <c r="K431" s="16">
        <v>100000000</v>
      </c>
      <c r="L431" s="16">
        <v>100000000</v>
      </c>
      <c r="M431" s="14" t="s">
        <v>454</v>
      </c>
      <c r="N431" s="14" t="s">
        <v>558</v>
      </c>
      <c r="O431" s="14"/>
      <c r="P431" s="17" t="s">
        <v>456</v>
      </c>
    </row>
    <row r="432" spans="2:16" ht="17.100000000000001" customHeight="1">
      <c r="B432" s="13">
        <v>2025</v>
      </c>
      <c r="C432" s="14">
        <v>1</v>
      </c>
      <c r="D432" s="14" t="s">
        <v>9</v>
      </c>
      <c r="E432" s="14" t="s">
        <v>573</v>
      </c>
      <c r="F432" s="15" t="s">
        <v>42</v>
      </c>
      <c r="G432" s="14" t="s">
        <v>12</v>
      </c>
      <c r="H432" s="16">
        <v>50000000</v>
      </c>
      <c r="I432" s="16"/>
      <c r="J432" s="16"/>
      <c r="K432" s="16">
        <v>50000000</v>
      </c>
      <c r="L432" s="16">
        <v>50000000</v>
      </c>
      <c r="M432" s="14" t="s">
        <v>454</v>
      </c>
      <c r="N432" s="14" t="s">
        <v>558</v>
      </c>
      <c r="O432" s="14"/>
      <c r="P432" s="17" t="s">
        <v>456</v>
      </c>
    </row>
    <row r="433" spans="2:16" ht="17.100000000000001" customHeight="1">
      <c r="B433" s="13">
        <v>2025</v>
      </c>
      <c r="C433" s="14">
        <v>3</v>
      </c>
      <c r="D433" s="14" t="s">
        <v>9</v>
      </c>
      <c r="E433" s="14" t="s">
        <v>574</v>
      </c>
      <c r="F433" s="15" t="s">
        <v>42</v>
      </c>
      <c r="G433" s="14" t="s">
        <v>12</v>
      </c>
      <c r="H433" s="16">
        <v>150000000</v>
      </c>
      <c r="I433" s="16"/>
      <c r="J433" s="16"/>
      <c r="K433" s="16">
        <v>150000000</v>
      </c>
      <c r="L433" s="16">
        <v>150000000</v>
      </c>
      <c r="M433" s="14" t="s">
        <v>454</v>
      </c>
      <c r="N433" s="14" t="s">
        <v>575</v>
      </c>
      <c r="O433" s="14"/>
      <c r="P433" s="17" t="s">
        <v>456</v>
      </c>
    </row>
    <row r="434" spans="2:16" ht="17.100000000000001" customHeight="1">
      <c r="B434" s="13">
        <v>2025</v>
      </c>
      <c r="C434" s="14">
        <v>3</v>
      </c>
      <c r="D434" s="14" t="s">
        <v>9</v>
      </c>
      <c r="E434" s="14" t="s">
        <v>576</v>
      </c>
      <c r="F434" s="15" t="s">
        <v>42</v>
      </c>
      <c r="G434" s="14" t="s">
        <v>12</v>
      </c>
      <c r="H434" s="16">
        <v>150000000</v>
      </c>
      <c r="I434" s="16"/>
      <c r="J434" s="16"/>
      <c r="K434" s="16">
        <v>150000000</v>
      </c>
      <c r="L434" s="16">
        <v>150000000</v>
      </c>
      <c r="M434" s="14" t="s">
        <v>454</v>
      </c>
      <c r="N434" s="14" t="s">
        <v>575</v>
      </c>
      <c r="O434" s="14"/>
      <c r="P434" s="17" t="s">
        <v>456</v>
      </c>
    </row>
    <row r="435" spans="2:16" ht="17.100000000000001" customHeight="1">
      <c r="B435" s="13">
        <v>2025</v>
      </c>
      <c r="C435" s="14">
        <v>3</v>
      </c>
      <c r="D435" s="14" t="s">
        <v>9</v>
      </c>
      <c r="E435" s="14" t="s">
        <v>577</v>
      </c>
      <c r="F435" s="15" t="s">
        <v>42</v>
      </c>
      <c r="G435" s="14" t="s">
        <v>12</v>
      </c>
      <c r="H435" s="16">
        <v>150000000</v>
      </c>
      <c r="I435" s="16"/>
      <c r="J435" s="16"/>
      <c r="K435" s="16">
        <v>150000000</v>
      </c>
      <c r="L435" s="16">
        <v>150000000</v>
      </c>
      <c r="M435" s="14" t="s">
        <v>454</v>
      </c>
      <c r="N435" s="14" t="s">
        <v>578</v>
      </c>
      <c r="O435" s="14"/>
      <c r="P435" s="17" t="s">
        <v>456</v>
      </c>
    </row>
    <row r="436" spans="2:16" ht="17.100000000000001" customHeight="1">
      <c r="B436" s="13">
        <v>2025</v>
      </c>
      <c r="C436" s="14">
        <v>6</v>
      </c>
      <c r="D436" s="14" t="s">
        <v>9</v>
      </c>
      <c r="E436" s="14" t="s">
        <v>579</v>
      </c>
      <c r="F436" s="15" t="s">
        <v>42</v>
      </c>
      <c r="G436" s="14" t="s">
        <v>12</v>
      </c>
      <c r="H436" s="16">
        <v>150000000</v>
      </c>
      <c r="I436" s="16"/>
      <c r="J436" s="16"/>
      <c r="K436" s="16">
        <v>150000000</v>
      </c>
      <c r="L436" s="16">
        <v>150000000</v>
      </c>
      <c r="M436" s="14" t="s">
        <v>454</v>
      </c>
      <c r="N436" s="14" t="s">
        <v>578</v>
      </c>
      <c r="O436" s="14"/>
      <c r="P436" s="17" t="s">
        <v>456</v>
      </c>
    </row>
    <row r="437" spans="2:16" ht="17.100000000000001" customHeight="1">
      <c r="B437" s="13">
        <v>2025</v>
      </c>
      <c r="C437" s="14">
        <v>6</v>
      </c>
      <c r="D437" s="14" t="s">
        <v>9</v>
      </c>
      <c r="E437" s="14" t="s">
        <v>580</v>
      </c>
      <c r="F437" s="15" t="s">
        <v>42</v>
      </c>
      <c r="G437" s="14" t="s">
        <v>12</v>
      </c>
      <c r="H437" s="16">
        <v>150000000</v>
      </c>
      <c r="I437" s="16"/>
      <c r="J437" s="16"/>
      <c r="K437" s="16">
        <v>150000000</v>
      </c>
      <c r="L437" s="16">
        <v>150000000</v>
      </c>
      <c r="M437" s="14" t="s">
        <v>454</v>
      </c>
      <c r="N437" s="14" t="s">
        <v>578</v>
      </c>
      <c r="O437" s="14"/>
      <c r="P437" s="17" t="s">
        <v>456</v>
      </c>
    </row>
    <row r="438" spans="2:16" ht="17.100000000000001" customHeight="1">
      <c r="B438" s="13">
        <v>2025</v>
      </c>
      <c r="C438" s="14">
        <v>6</v>
      </c>
      <c r="D438" s="14" t="s">
        <v>9</v>
      </c>
      <c r="E438" s="14" t="s">
        <v>581</v>
      </c>
      <c r="F438" s="15" t="s">
        <v>42</v>
      </c>
      <c r="G438" s="14" t="s">
        <v>12</v>
      </c>
      <c r="H438" s="16">
        <v>150000000</v>
      </c>
      <c r="I438" s="16"/>
      <c r="J438" s="16"/>
      <c r="K438" s="16">
        <v>150000000</v>
      </c>
      <c r="L438" s="16">
        <v>150000000</v>
      </c>
      <c r="M438" s="14" t="s">
        <v>454</v>
      </c>
      <c r="N438" s="14" t="s">
        <v>578</v>
      </c>
      <c r="O438" s="14"/>
      <c r="P438" s="17" t="s">
        <v>456</v>
      </c>
    </row>
    <row r="439" spans="2:16" ht="17.100000000000001" customHeight="1">
      <c r="B439" s="13">
        <v>2025</v>
      </c>
      <c r="C439" s="14">
        <v>3</v>
      </c>
      <c r="D439" s="14" t="s">
        <v>9</v>
      </c>
      <c r="E439" s="14" t="s">
        <v>582</v>
      </c>
      <c r="F439" s="15" t="s">
        <v>42</v>
      </c>
      <c r="G439" s="14" t="s">
        <v>12</v>
      </c>
      <c r="H439" s="16">
        <v>100000000</v>
      </c>
      <c r="I439" s="16"/>
      <c r="J439" s="16"/>
      <c r="K439" s="16">
        <v>100000000</v>
      </c>
      <c r="L439" s="16">
        <v>100000000</v>
      </c>
      <c r="M439" s="14" t="s">
        <v>454</v>
      </c>
      <c r="N439" s="14" t="s">
        <v>578</v>
      </c>
      <c r="O439" s="14"/>
      <c r="P439" s="17" t="s">
        <v>456</v>
      </c>
    </row>
    <row r="440" spans="2:16" ht="17.100000000000001" customHeight="1">
      <c r="B440" s="13">
        <v>2025</v>
      </c>
      <c r="C440" s="14">
        <v>3</v>
      </c>
      <c r="D440" s="14" t="s">
        <v>9</v>
      </c>
      <c r="E440" s="14" t="s">
        <v>583</v>
      </c>
      <c r="F440" s="15" t="s">
        <v>42</v>
      </c>
      <c r="G440" s="14" t="s">
        <v>12</v>
      </c>
      <c r="H440" s="16">
        <v>100000000</v>
      </c>
      <c r="I440" s="16"/>
      <c r="J440" s="16"/>
      <c r="K440" s="16">
        <v>100000000</v>
      </c>
      <c r="L440" s="16">
        <v>100000000</v>
      </c>
      <c r="M440" s="14" t="s">
        <v>454</v>
      </c>
      <c r="N440" s="14" t="s">
        <v>578</v>
      </c>
      <c r="O440" s="14"/>
      <c r="P440" s="17" t="s">
        <v>456</v>
      </c>
    </row>
    <row r="441" spans="2:16" ht="17.100000000000001" customHeight="1">
      <c r="B441" s="13">
        <v>2025</v>
      </c>
      <c r="C441" s="14">
        <v>3</v>
      </c>
      <c r="D441" s="14" t="s">
        <v>9</v>
      </c>
      <c r="E441" s="14" t="s">
        <v>584</v>
      </c>
      <c r="F441" s="15" t="s">
        <v>42</v>
      </c>
      <c r="G441" s="14" t="s">
        <v>12</v>
      </c>
      <c r="H441" s="16">
        <v>100000000</v>
      </c>
      <c r="I441" s="16"/>
      <c r="J441" s="16"/>
      <c r="K441" s="16">
        <v>100000000</v>
      </c>
      <c r="L441" s="16">
        <v>100000000</v>
      </c>
      <c r="M441" s="14" t="s">
        <v>454</v>
      </c>
      <c r="N441" s="14" t="s">
        <v>578</v>
      </c>
      <c r="O441" s="14"/>
      <c r="P441" s="17" t="s">
        <v>456</v>
      </c>
    </row>
    <row r="442" spans="2:16" ht="17.100000000000001" customHeight="1">
      <c r="B442" s="13">
        <v>2025</v>
      </c>
      <c r="C442" s="14">
        <v>3</v>
      </c>
      <c r="D442" s="14" t="s">
        <v>9</v>
      </c>
      <c r="E442" s="14" t="s">
        <v>585</v>
      </c>
      <c r="F442" s="15" t="s">
        <v>42</v>
      </c>
      <c r="G442" s="14" t="s">
        <v>12</v>
      </c>
      <c r="H442" s="16">
        <v>100000000</v>
      </c>
      <c r="I442" s="16"/>
      <c r="J442" s="16"/>
      <c r="K442" s="16">
        <v>100000000</v>
      </c>
      <c r="L442" s="16">
        <v>100000000</v>
      </c>
      <c r="M442" s="14" t="s">
        <v>454</v>
      </c>
      <c r="N442" s="14" t="s">
        <v>578</v>
      </c>
      <c r="O442" s="14"/>
      <c r="P442" s="17" t="s">
        <v>456</v>
      </c>
    </row>
    <row r="443" spans="2:16" ht="17.100000000000001" customHeight="1">
      <c r="B443" s="13">
        <v>2025</v>
      </c>
      <c r="C443" s="14">
        <v>3</v>
      </c>
      <c r="D443" s="14" t="s">
        <v>9</v>
      </c>
      <c r="E443" s="14" t="s">
        <v>586</v>
      </c>
      <c r="F443" s="15" t="s">
        <v>42</v>
      </c>
      <c r="G443" s="14" t="s">
        <v>12</v>
      </c>
      <c r="H443" s="16">
        <v>30000000</v>
      </c>
      <c r="I443" s="16"/>
      <c r="J443" s="16"/>
      <c r="K443" s="16">
        <v>30000000</v>
      </c>
      <c r="L443" s="16">
        <v>30000000</v>
      </c>
      <c r="M443" s="14" t="s">
        <v>454</v>
      </c>
      <c r="N443" s="14" t="s">
        <v>578</v>
      </c>
      <c r="O443" s="14"/>
      <c r="P443" s="17" t="s">
        <v>456</v>
      </c>
    </row>
    <row r="444" spans="2:16" ht="17.100000000000001" customHeight="1">
      <c r="B444" s="13">
        <v>2025</v>
      </c>
      <c r="C444" s="14">
        <v>3</v>
      </c>
      <c r="D444" s="14" t="s">
        <v>9</v>
      </c>
      <c r="E444" s="14" t="s">
        <v>587</v>
      </c>
      <c r="F444" s="15" t="s">
        <v>42</v>
      </c>
      <c r="G444" s="14" t="s">
        <v>12</v>
      </c>
      <c r="H444" s="16">
        <v>30000000</v>
      </c>
      <c r="I444" s="16"/>
      <c r="J444" s="16"/>
      <c r="K444" s="16">
        <v>30000000</v>
      </c>
      <c r="L444" s="16">
        <v>30000000</v>
      </c>
      <c r="M444" s="14" t="s">
        <v>454</v>
      </c>
      <c r="N444" s="14" t="s">
        <v>578</v>
      </c>
      <c r="O444" s="14"/>
      <c r="P444" s="17" t="s">
        <v>456</v>
      </c>
    </row>
    <row r="445" spans="2:16" ht="17.100000000000001" customHeight="1">
      <c r="B445" s="13">
        <v>2025</v>
      </c>
      <c r="C445" s="14">
        <v>1</v>
      </c>
      <c r="D445" s="14" t="s">
        <v>18</v>
      </c>
      <c r="E445" s="14" t="s">
        <v>588</v>
      </c>
      <c r="F445" s="15" t="s">
        <v>42</v>
      </c>
      <c r="G445" s="14" t="s">
        <v>12</v>
      </c>
      <c r="H445" s="16">
        <v>10800000</v>
      </c>
      <c r="I445" s="16"/>
      <c r="J445" s="16"/>
      <c r="K445" s="16">
        <v>10800000</v>
      </c>
      <c r="L445" s="16">
        <v>10800000</v>
      </c>
      <c r="M445" s="14" t="s">
        <v>454</v>
      </c>
      <c r="N445" s="14" t="s">
        <v>589</v>
      </c>
      <c r="O445" s="14"/>
      <c r="P445" s="17" t="s">
        <v>456</v>
      </c>
    </row>
    <row r="446" spans="2:16" ht="17.100000000000001" customHeight="1">
      <c r="B446" s="13">
        <v>2025</v>
      </c>
      <c r="C446" s="14">
        <v>1</v>
      </c>
      <c r="D446" s="14" t="s">
        <v>18</v>
      </c>
      <c r="E446" s="14" t="s">
        <v>590</v>
      </c>
      <c r="F446" s="15" t="s">
        <v>42</v>
      </c>
      <c r="G446" s="14" t="s">
        <v>12</v>
      </c>
      <c r="H446" s="16">
        <v>20000000</v>
      </c>
      <c r="I446" s="16"/>
      <c r="J446" s="16"/>
      <c r="K446" s="16">
        <v>20000000</v>
      </c>
      <c r="L446" s="16">
        <v>20000000</v>
      </c>
      <c r="M446" s="14" t="s">
        <v>454</v>
      </c>
      <c r="N446" s="14" t="s">
        <v>589</v>
      </c>
      <c r="O446" s="14"/>
      <c r="P446" s="17" t="s">
        <v>456</v>
      </c>
    </row>
    <row r="447" spans="2:16" ht="17.100000000000001" customHeight="1">
      <c r="B447" s="13">
        <v>2025</v>
      </c>
      <c r="C447" s="14">
        <v>1</v>
      </c>
      <c r="D447" s="14" t="s">
        <v>18</v>
      </c>
      <c r="E447" s="14" t="s">
        <v>591</v>
      </c>
      <c r="F447" s="15" t="s">
        <v>130</v>
      </c>
      <c r="G447" s="14" t="s">
        <v>12</v>
      </c>
      <c r="H447" s="16">
        <v>20000000</v>
      </c>
      <c r="I447" s="16"/>
      <c r="J447" s="16"/>
      <c r="K447" s="16">
        <v>20000000</v>
      </c>
      <c r="L447" s="16">
        <v>20000000</v>
      </c>
      <c r="M447" s="14" t="s">
        <v>454</v>
      </c>
      <c r="N447" s="14" t="s">
        <v>589</v>
      </c>
      <c r="O447" s="14"/>
      <c r="P447" s="17" t="s">
        <v>456</v>
      </c>
    </row>
    <row r="448" spans="2:16" ht="17.100000000000001" customHeight="1">
      <c r="B448" s="13">
        <v>2025</v>
      </c>
      <c r="C448" s="14">
        <v>6</v>
      </c>
      <c r="D448" s="14" t="s">
        <v>18</v>
      </c>
      <c r="E448" s="14" t="s">
        <v>592</v>
      </c>
      <c r="F448" s="15" t="s">
        <v>130</v>
      </c>
      <c r="G448" s="14" t="s">
        <v>12</v>
      </c>
      <c r="H448" s="16">
        <v>20000000</v>
      </c>
      <c r="I448" s="16"/>
      <c r="J448" s="16"/>
      <c r="K448" s="16">
        <v>20000000</v>
      </c>
      <c r="L448" s="16">
        <v>20000000</v>
      </c>
      <c r="M448" s="14" t="s">
        <v>454</v>
      </c>
      <c r="N448" s="14" t="s">
        <v>589</v>
      </c>
      <c r="O448" s="14"/>
      <c r="P448" s="17" t="s">
        <v>456</v>
      </c>
    </row>
    <row r="449" spans="2:16" ht="17.100000000000001" customHeight="1">
      <c r="B449" s="13">
        <v>2025</v>
      </c>
      <c r="C449" s="14">
        <v>1</v>
      </c>
      <c r="D449" s="14" t="s">
        <v>18</v>
      </c>
      <c r="E449" s="14" t="s">
        <v>593</v>
      </c>
      <c r="F449" s="15" t="s">
        <v>130</v>
      </c>
      <c r="G449" s="14" t="s">
        <v>12</v>
      </c>
      <c r="H449" s="16">
        <v>40000000</v>
      </c>
      <c r="I449" s="16"/>
      <c r="J449" s="16"/>
      <c r="K449" s="16">
        <v>40000000</v>
      </c>
      <c r="L449" s="16">
        <v>40000000</v>
      </c>
      <c r="M449" s="14" t="s">
        <v>454</v>
      </c>
      <c r="N449" s="14" t="s">
        <v>589</v>
      </c>
      <c r="O449" s="14"/>
      <c r="P449" s="17" t="s">
        <v>456</v>
      </c>
    </row>
    <row r="450" spans="2:16" ht="17.100000000000001" customHeight="1">
      <c r="B450" s="13">
        <v>2025</v>
      </c>
      <c r="C450" s="14">
        <v>6</v>
      </c>
      <c r="D450" s="14" t="s">
        <v>18</v>
      </c>
      <c r="E450" s="14" t="s">
        <v>594</v>
      </c>
      <c r="F450" s="15" t="s">
        <v>130</v>
      </c>
      <c r="G450" s="14" t="s">
        <v>12</v>
      </c>
      <c r="H450" s="16">
        <v>40000000</v>
      </c>
      <c r="I450" s="16"/>
      <c r="J450" s="16"/>
      <c r="K450" s="16">
        <v>40000000</v>
      </c>
      <c r="L450" s="16">
        <v>40000000</v>
      </c>
      <c r="M450" s="14" t="s">
        <v>454</v>
      </c>
      <c r="N450" s="14" t="s">
        <v>589</v>
      </c>
      <c r="O450" s="14"/>
      <c r="P450" s="17" t="s">
        <v>456</v>
      </c>
    </row>
    <row r="451" spans="2:16" ht="17.100000000000001" customHeight="1">
      <c r="B451" s="13">
        <v>2025</v>
      </c>
      <c r="C451" s="14">
        <v>12</v>
      </c>
      <c r="D451" s="14" t="s">
        <v>9</v>
      </c>
      <c r="E451" s="48" t="s">
        <v>595</v>
      </c>
      <c r="F451" s="15" t="s">
        <v>42</v>
      </c>
      <c r="G451" s="14" t="s">
        <v>12</v>
      </c>
      <c r="H451" s="16">
        <v>200000000</v>
      </c>
      <c r="I451" s="16"/>
      <c r="J451" s="16"/>
      <c r="K451" s="16">
        <f>SUM(H451:J451)</f>
        <v>200000000</v>
      </c>
      <c r="L451" s="16">
        <f>SUM(I451:K451)</f>
        <v>200000000</v>
      </c>
      <c r="M451" s="14" t="s">
        <v>454</v>
      </c>
      <c r="N451" s="14" t="s">
        <v>596</v>
      </c>
      <c r="O451" s="14"/>
      <c r="P451" s="17" t="s">
        <v>456</v>
      </c>
    </row>
    <row r="452" spans="2:16" ht="17.100000000000001" customHeight="1">
      <c r="B452" s="13">
        <v>2025</v>
      </c>
      <c r="C452" s="14">
        <v>12</v>
      </c>
      <c r="D452" s="14" t="s">
        <v>9</v>
      </c>
      <c r="E452" s="48" t="s">
        <v>597</v>
      </c>
      <c r="F452" s="15" t="s">
        <v>42</v>
      </c>
      <c r="G452" s="14" t="s">
        <v>12</v>
      </c>
      <c r="H452" s="16">
        <v>100000000</v>
      </c>
      <c r="I452" s="16"/>
      <c r="J452" s="16"/>
      <c r="K452" s="16">
        <f>SUM(H452:J452)</f>
        <v>100000000</v>
      </c>
      <c r="L452" s="16">
        <f>SUM(I452:K452)</f>
        <v>100000000</v>
      </c>
      <c r="M452" s="14" t="s">
        <v>454</v>
      </c>
      <c r="N452" s="14" t="s">
        <v>598</v>
      </c>
      <c r="O452" s="14"/>
      <c r="P452" s="17" t="s">
        <v>456</v>
      </c>
    </row>
    <row r="453" spans="2:16" ht="17.100000000000001" customHeight="1">
      <c r="B453" s="13">
        <v>2025</v>
      </c>
      <c r="C453" s="14">
        <v>2</v>
      </c>
      <c r="D453" s="14" t="s">
        <v>18</v>
      </c>
      <c r="E453" s="14" t="s">
        <v>599</v>
      </c>
      <c r="F453" s="14" t="s">
        <v>20</v>
      </c>
      <c r="G453" s="14" t="s">
        <v>39</v>
      </c>
      <c r="H453" s="16">
        <v>400000000</v>
      </c>
      <c r="I453" s="16">
        <v>400000000</v>
      </c>
      <c r="J453" s="16"/>
      <c r="K453" s="16">
        <v>800000000</v>
      </c>
      <c r="L453" s="16">
        <v>800000000</v>
      </c>
      <c r="M453" s="14" t="s">
        <v>454</v>
      </c>
      <c r="N453" s="14" t="s">
        <v>600</v>
      </c>
      <c r="O453" s="14"/>
      <c r="P453" s="17"/>
    </row>
    <row r="454" spans="2:16" ht="17.100000000000001" customHeight="1">
      <c r="B454" s="13">
        <v>2025</v>
      </c>
      <c r="C454" s="14">
        <v>2</v>
      </c>
      <c r="D454" s="14" t="s">
        <v>18</v>
      </c>
      <c r="E454" s="14" t="s">
        <v>601</v>
      </c>
      <c r="F454" s="14" t="s">
        <v>20</v>
      </c>
      <c r="G454" s="14" t="s">
        <v>39</v>
      </c>
      <c r="H454" s="16">
        <v>350000000</v>
      </c>
      <c r="I454" s="16">
        <v>350000000</v>
      </c>
      <c r="J454" s="16"/>
      <c r="K454" s="16">
        <v>700000000</v>
      </c>
      <c r="L454" s="16">
        <v>700000000</v>
      </c>
      <c r="M454" s="14" t="s">
        <v>454</v>
      </c>
      <c r="N454" s="14" t="s">
        <v>600</v>
      </c>
      <c r="O454" s="14"/>
      <c r="P454" s="17"/>
    </row>
    <row r="455" spans="2:16" ht="17.100000000000001" customHeight="1">
      <c r="B455" s="13">
        <v>2025</v>
      </c>
      <c r="C455" s="14">
        <v>2</v>
      </c>
      <c r="D455" s="14" t="s">
        <v>18</v>
      </c>
      <c r="E455" s="14" t="s">
        <v>602</v>
      </c>
      <c r="F455" s="14" t="s">
        <v>20</v>
      </c>
      <c r="G455" s="14" t="s">
        <v>12</v>
      </c>
      <c r="H455" s="16">
        <v>100000000</v>
      </c>
      <c r="I455" s="16">
        <v>100000000</v>
      </c>
      <c r="J455" s="16"/>
      <c r="K455" s="16">
        <v>200000000</v>
      </c>
      <c r="L455" s="16">
        <v>200000000</v>
      </c>
      <c r="M455" s="14" t="s">
        <v>454</v>
      </c>
      <c r="N455" s="14" t="s">
        <v>600</v>
      </c>
      <c r="O455" s="14"/>
      <c r="P455" s="17" t="s">
        <v>456</v>
      </c>
    </row>
    <row r="456" spans="2:16" ht="17.100000000000001" customHeight="1">
      <c r="B456" s="13">
        <v>2025</v>
      </c>
      <c r="C456" s="14">
        <v>2</v>
      </c>
      <c r="D456" s="14" t="s">
        <v>18</v>
      </c>
      <c r="E456" s="14" t="s">
        <v>603</v>
      </c>
      <c r="F456" s="14" t="s">
        <v>20</v>
      </c>
      <c r="G456" s="14" t="s">
        <v>39</v>
      </c>
      <c r="H456" s="16">
        <v>300000000</v>
      </c>
      <c r="I456" s="16">
        <v>300000000</v>
      </c>
      <c r="J456" s="16"/>
      <c r="K456" s="16">
        <v>600000000</v>
      </c>
      <c r="L456" s="16">
        <v>600000000</v>
      </c>
      <c r="M456" s="14" t="s">
        <v>454</v>
      </c>
      <c r="N456" s="14" t="s">
        <v>600</v>
      </c>
      <c r="O456" s="14"/>
      <c r="P456" s="17"/>
    </row>
    <row r="457" spans="2:16" ht="17.100000000000001" customHeight="1">
      <c r="B457" s="13">
        <v>2025</v>
      </c>
      <c r="C457" s="14">
        <v>3</v>
      </c>
      <c r="D457" s="14" t="s">
        <v>18</v>
      </c>
      <c r="E457" s="14" t="s">
        <v>604</v>
      </c>
      <c r="F457" s="14" t="s">
        <v>20</v>
      </c>
      <c r="G457" s="14" t="s">
        <v>43</v>
      </c>
      <c r="H457" s="16">
        <v>1000000000</v>
      </c>
      <c r="I457" s="16">
        <v>1070000000</v>
      </c>
      <c r="J457" s="16"/>
      <c r="K457" s="16">
        <v>2070000000</v>
      </c>
      <c r="L457" s="16">
        <v>2070000000</v>
      </c>
      <c r="M457" s="14" t="s">
        <v>454</v>
      </c>
      <c r="N457" s="14" t="s">
        <v>605</v>
      </c>
      <c r="O457" s="14"/>
      <c r="P457" s="17"/>
    </row>
    <row r="458" spans="2:16" ht="17.100000000000001" customHeight="1">
      <c r="B458" s="13">
        <v>2025</v>
      </c>
      <c r="C458" s="14">
        <v>3</v>
      </c>
      <c r="D458" s="14" t="s">
        <v>18</v>
      </c>
      <c r="E458" s="14" t="s">
        <v>606</v>
      </c>
      <c r="F458" s="14" t="s">
        <v>20</v>
      </c>
      <c r="G458" s="14" t="s">
        <v>39</v>
      </c>
      <c r="H458" s="16">
        <v>300000000</v>
      </c>
      <c r="I458" s="16">
        <v>270000000</v>
      </c>
      <c r="J458" s="16"/>
      <c r="K458" s="16">
        <v>570000000</v>
      </c>
      <c r="L458" s="16">
        <v>570000000</v>
      </c>
      <c r="M458" s="14" t="s">
        <v>454</v>
      </c>
      <c r="N458" s="14" t="s">
        <v>605</v>
      </c>
      <c r="O458" s="14"/>
      <c r="P458" s="17"/>
    </row>
    <row r="459" spans="2:16" ht="17.100000000000001" customHeight="1">
      <c r="B459" s="13">
        <v>2025</v>
      </c>
      <c r="C459" s="14">
        <v>2</v>
      </c>
      <c r="D459" s="14" t="s">
        <v>9</v>
      </c>
      <c r="E459" s="14" t="s">
        <v>607</v>
      </c>
      <c r="F459" s="14" t="s">
        <v>20</v>
      </c>
      <c r="G459" s="14" t="s">
        <v>63</v>
      </c>
      <c r="H459" s="16">
        <v>50000000</v>
      </c>
      <c r="I459" s="16">
        <v>50000000</v>
      </c>
      <c r="J459" s="16"/>
      <c r="K459" s="16">
        <v>100000000</v>
      </c>
      <c r="L459" s="16">
        <v>100000000</v>
      </c>
      <c r="M459" s="14" t="s">
        <v>454</v>
      </c>
      <c r="N459" s="14" t="s">
        <v>608</v>
      </c>
      <c r="O459" s="14"/>
      <c r="P459" s="17" t="s">
        <v>456</v>
      </c>
    </row>
    <row r="460" spans="2:16" ht="17.100000000000001" customHeight="1">
      <c r="B460" s="37">
        <v>2025</v>
      </c>
      <c r="C460" s="38">
        <v>3</v>
      </c>
      <c r="D460" s="38" t="s">
        <v>9</v>
      </c>
      <c r="E460" s="38" t="s">
        <v>609</v>
      </c>
      <c r="F460" s="22" t="s">
        <v>30</v>
      </c>
      <c r="G460" s="38" t="s">
        <v>43</v>
      </c>
      <c r="H460" s="49">
        <v>40000000</v>
      </c>
      <c r="I460" s="49"/>
      <c r="J460" s="49"/>
      <c r="K460" s="49">
        <v>40000000</v>
      </c>
      <c r="L460" s="49"/>
      <c r="M460" s="50" t="s">
        <v>610</v>
      </c>
      <c r="N460" s="38" t="s">
        <v>611</v>
      </c>
      <c r="O460" s="38"/>
      <c r="P460" s="40"/>
    </row>
    <row r="461" spans="2:16" ht="17.100000000000001" customHeight="1">
      <c r="B461" s="42">
        <v>2025</v>
      </c>
      <c r="C461" s="15">
        <v>4</v>
      </c>
      <c r="D461" s="15" t="s">
        <v>9</v>
      </c>
      <c r="E461" s="15" t="s">
        <v>612</v>
      </c>
      <c r="F461" s="15" t="s">
        <v>30</v>
      </c>
      <c r="G461" s="15" t="s">
        <v>12</v>
      </c>
      <c r="H461" s="49">
        <v>340000000</v>
      </c>
      <c r="I461" s="49"/>
      <c r="J461" s="49"/>
      <c r="K461" s="49">
        <v>340000000</v>
      </c>
      <c r="L461" s="49"/>
      <c r="M461" s="50" t="s">
        <v>610</v>
      </c>
      <c r="N461" s="15" t="s">
        <v>611</v>
      </c>
      <c r="O461" s="15"/>
      <c r="P461" s="51" t="s">
        <v>613</v>
      </c>
    </row>
    <row r="462" spans="2:16" ht="17.100000000000001" customHeight="1">
      <c r="B462" s="42">
        <v>2025</v>
      </c>
      <c r="C462" s="15">
        <v>4</v>
      </c>
      <c r="D462" s="15" t="s">
        <v>9</v>
      </c>
      <c r="E462" s="15" t="s">
        <v>614</v>
      </c>
      <c r="F462" s="15" t="s">
        <v>30</v>
      </c>
      <c r="G462" s="15" t="s">
        <v>12</v>
      </c>
      <c r="H462" s="49">
        <v>63660000</v>
      </c>
      <c r="I462" s="49"/>
      <c r="J462" s="49"/>
      <c r="K462" s="49">
        <v>63660000</v>
      </c>
      <c r="L462" s="49"/>
      <c r="M462" s="50" t="s">
        <v>610</v>
      </c>
      <c r="N462" s="15" t="s">
        <v>611</v>
      </c>
      <c r="O462" s="15"/>
      <c r="P462" s="51" t="s">
        <v>613</v>
      </c>
    </row>
    <row r="463" spans="2:16" ht="17.100000000000001" customHeight="1">
      <c r="B463" s="37">
        <v>2025</v>
      </c>
      <c r="C463" s="38">
        <v>4</v>
      </c>
      <c r="D463" s="38" t="s">
        <v>9</v>
      </c>
      <c r="E463" s="38" t="s">
        <v>615</v>
      </c>
      <c r="F463" s="22" t="s">
        <v>30</v>
      </c>
      <c r="G463" s="38" t="s">
        <v>43</v>
      </c>
      <c r="H463" s="49">
        <v>170000000</v>
      </c>
      <c r="I463" s="49"/>
      <c r="J463" s="49"/>
      <c r="K463" s="49">
        <v>170000000</v>
      </c>
      <c r="L463" s="49"/>
      <c r="M463" s="50" t="s">
        <v>610</v>
      </c>
      <c r="N463" s="38" t="s">
        <v>611</v>
      </c>
      <c r="O463" s="38"/>
      <c r="P463" s="40"/>
    </row>
    <row r="464" spans="2:16" ht="17.100000000000001" customHeight="1">
      <c r="B464" s="13">
        <v>2025</v>
      </c>
      <c r="C464" s="14">
        <v>5</v>
      </c>
      <c r="D464" s="14" t="s">
        <v>9</v>
      </c>
      <c r="E464" s="14" t="s">
        <v>616</v>
      </c>
      <c r="F464" s="14" t="s">
        <v>34</v>
      </c>
      <c r="G464" s="14" t="s">
        <v>12</v>
      </c>
      <c r="H464" s="49">
        <v>84000000</v>
      </c>
      <c r="I464" s="49">
        <v>8000000</v>
      </c>
      <c r="J464" s="49"/>
      <c r="K464" s="49">
        <f>SUM(H464:J464)</f>
        <v>92000000</v>
      </c>
      <c r="L464" s="52"/>
      <c r="M464" s="14" t="s">
        <v>610</v>
      </c>
      <c r="N464" s="14" t="s">
        <v>617</v>
      </c>
      <c r="O464" s="14" t="s">
        <v>618</v>
      </c>
      <c r="P464" s="18" t="s">
        <v>619</v>
      </c>
    </row>
    <row r="465" spans="2:16" ht="17.100000000000001" customHeight="1">
      <c r="B465" s="13">
        <v>2025</v>
      </c>
      <c r="C465" s="14">
        <v>5</v>
      </c>
      <c r="D465" s="14" t="s">
        <v>18</v>
      </c>
      <c r="E465" s="14" t="s">
        <v>620</v>
      </c>
      <c r="F465" s="14" t="s">
        <v>34</v>
      </c>
      <c r="G465" s="14" t="s">
        <v>12</v>
      </c>
      <c r="H465" s="16">
        <v>203500000</v>
      </c>
      <c r="I465" s="16">
        <v>16500000</v>
      </c>
      <c r="J465" s="16"/>
      <c r="K465" s="16">
        <f>SUM(H465:J465)</f>
        <v>220000000</v>
      </c>
      <c r="L465" s="16"/>
      <c r="M465" s="14" t="s">
        <v>621</v>
      </c>
      <c r="N465" s="14" t="s">
        <v>622</v>
      </c>
      <c r="O465" s="14"/>
      <c r="P465" s="18" t="s">
        <v>619</v>
      </c>
    </row>
    <row r="466" spans="2:16" ht="17.100000000000001" customHeight="1">
      <c r="B466" s="13">
        <v>2025</v>
      </c>
      <c r="C466" s="14">
        <v>6</v>
      </c>
      <c r="D466" s="14" t="s">
        <v>18</v>
      </c>
      <c r="E466" s="14" t="s">
        <v>623</v>
      </c>
      <c r="F466" s="14" t="s">
        <v>34</v>
      </c>
      <c r="G466" s="14" t="s">
        <v>12</v>
      </c>
      <c r="H466" s="16">
        <v>80000000</v>
      </c>
      <c r="I466" s="16">
        <v>32500000</v>
      </c>
      <c r="J466" s="16"/>
      <c r="K466" s="16">
        <f>SUM(H466:J466)</f>
        <v>112500000</v>
      </c>
      <c r="L466" s="16"/>
      <c r="M466" s="14" t="s">
        <v>621</v>
      </c>
      <c r="N466" s="14" t="s">
        <v>622</v>
      </c>
      <c r="O466" s="14"/>
      <c r="P466" s="18" t="s">
        <v>619</v>
      </c>
    </row>
    <row r="467" spans="2:16" ht="17.100000000000001" customHeight="1">
      <c r="B467" s="13">
        <v>2025</v>
      </c>
      <c r="C467" s="14">
        <v>3</v>
      </c>
      <c r="D467" s="14" t="s">
        <v>9</v>
      </c>
      <c r="E467" s="14" t="s">
        <v>624</v>
      </c>
      <c r="F467" s="14" t="s">
        <v>34</v>
      </c>
      <c r="G467" s="14" t="s">
        <v>12</v>
      </c>
      <c r="H467" s="16">
        <v>95000000</v>
      </c>
      <c r="I467" s="16">
        <v>40000000</v>
      </c>
      <c r="J467" s="16"/>
      <c r="K467" s="16">
        <v>135000000</v>
      </c>
      <c r="L467" s="16">
        <v>95000000</v>
      </c>
      <c r="M467" s="14" t="s">
        <v>621</v>
      </c>
      <c r="N467" s="14" t="s">
        <v>625</v>
      </c>
      <c r="O467" s="14"/>
      <c r="P467" s="18" t="s">
        <v>626</v>
      </c>
    </row>
    <row r="468" spans="2:16" ht="17.100000000000001" customHeight="1">
      <c r="B468" s="19">
        <v>2025</v>
      </c>
      <c r="C468" s="20">
        <v>3</v>
      </c>
      <c r="D468" s="20" t="s">
        <v>9</v>
      </c>
      <c r="E468" s="47" t="s">
        <v>627</v>
      </c>
      <c r="F468" s="47" t="s">
        <v>34</v>
      </c>
      <c r="G468" s="47" t="s">
        <v>39</v>
      </c>
      <c r="H468" s="16">
        <v>90000000</v>
      </c>
      <c r="I468" s="16"/>
      <c r="J468" s="16"/>
      <c r="K468" s="16">
        <v>90000000</v>
      </c>
      <c r="L468" s="16">
        <v>90000000</v>
      </c>
      <c r="M468" s="20" t="s">
        <v>621</v>
      </c>
      <c r="N468" s="20" t="s">
        <v>625</v>
      </c>
      <c r="O468" s="20"/>
      <c r="P468" s="21"/>
    </row>
    <row r="469" spans="2:16" ht="17.100000000000001" customHeight="1">
      <c r="B469" s="19">
        <v>2025</v>
      </c>
      <c r="C469" s="20">
        <v>1</v>
      </c>
      <c r="D469" s="20" t="s">
        <v>18</v>
      </c>
      <c r="E469" s="20" t="s">
        <v>628</v>
      </c>
      <c r="F469" s="20" t="s">
        <v>101</v>
      </c>
      <c r="G469" s="20" t="s">
        <v>105</v>
      </c>
      <c r="H469" s="16">
        <v>120000000</v>
      </c>
      <c r="I469" s="53"/>
      <c r="J469" s="53"/>
      <c r="K469" s="16">
        <f>SUM(H469:J469)</f>
        <v>120000000</v>
      </c>
      <c r="L469" s="53"/>
      <c r="M469" s="20" t="s">
        <v>610</v>
      </c>
      <c r="N469" s="20" t="s">
        <v>629</v>
      </c>
      <c r="O469" s="20"/>
      <c r="P469" s="23"/>
    </row>
    <row r="470" spans="2:16" ht="17.100000000000001" customHeight="1">
      <c r="B470" s="19">
        <v>2025</v>
      </c>
      <c r="C470" s="20">
        <v>6</v>
      </c>
      <c r="D470" s="20" t="s">
        <v>9</v>
      </c>
      <c r="E470" s="20" t="s">
        <v>630</v>
      </c>
      <c r="F470" s="22" t="s">
        <v>34</v>
      </c>
      <c r="G470" s="20" t="s">
        <v>43</v>
      </c>
      <c r="H470" s="16">
        <v>120000000</v>
      </c>
      <c r="I470" s="16"/>
      <c r="J470" s="16"/>
      <c r="K470" s="16">
        <f>SUM(H470:J470)</f>
        <v>120000000</v>
      </c>
      <c r="L470" s="16"/>
      <c r="M470" s="20" t="s">
        <v>610</v>
      </c>
      <c r="N470" s="20" t="s">
        <v>629</v>
      </c>
      <c r="O470" s="20"/>
      <c r="P470" s="23"/>
    </row>
    <row r="471" spans="2:16" ht="17.100000000000001" customHeight="1">
      <c r="B471" s="19">
        <v>2025</v>
      </c>
      <c r="C471" s="20">
        <v>3</v>
      </c>
      <c r="D471" s="20" t="s">
        <v>9</v>
      </c>
      <c r="E471" s="20" t="s">
        <v>631</v>
      </c>
      <c r="F471" s="22" t="s">
        <v>34</v>
      </c>
      <c r="G471" s="20" t="s">
        <v>43</v>
      </c>
      <c r="H471" s="16">
        <v>90800000</v>
      </c>
      <c r="I471" s="16"/>
      <c r="J471" s="16"/>
      <c r="K471" s="16">
        <f t="shared" ref="K471:K476" si="17">SUM(H471:J471)</f>
        <v>90800000</v>
      </c>
      <c r="L471" s="16"/>
      <c r="M471" s="20" t="s">
        <v>610</v>
      </c>
      <c r="N471" s="20" t="s">
        <v>629</v>
      </c>
      <c r="O471" s="20"/>
      <c r="P471" s="23"/>
    </row>
    <row r="472" spans="2:16" ht="17.100000000000001" customHeight="1">
      <c r="B472" s="19">
        <v>2025</v>
      </c>
      <c r="C472" s="20">
        <v>3</v>
      </c>
      <c r="D472" s="20" t="s">
        <v>9</v>
      </c>
      <c r="E472" s="20" t="s">
        <v>632</v>
      </c>
      <c r="F472" s="22" t="s">
        <v>34</v>
      </c>
      <c r="G472" s="20" t="s">
        <v>43</v>
      </c>
      <c r="H472" s="16">
        <v>90800000</v>
      </c>
      <c r="I472" s="16"/>
      <c r="J472" s="16"/>
      <c r="K472" s="16">
        <f t="shared" si="17"/>
        <v>90800000</v>
      </c>
      <c r="L472" s="16"/>
      <c r="M472" s="20" t="s">
        <v>610</v>
      </c>
      <c r="N472" s="20" t="s">
        <v>629</v>
      </c>
      <c r="O472" s="20"/>
      <c r="P472" s="23"/>
    </row>
    <row r="473" spans="2:16" ht="17.100000000000001" customHeight="1">
      <c r="B473" s="19">
        <v>2025</v>
      </c>
      <c r="C473" s="20">
        <v>3</v>
      </c>
      <c r="D473" s="20" t="s">
        <v>9</v>
      </c>
      <c r="E473" s="20" t="s">
        <v>633</v>
      </c>
      <c r="F473" s="22" t="s">
        <v>34</v>
      </c>
      <c r="G473" s="20" t="s">
        <v>43</v>
      </c>
      <c r="H473" s="16">
        <v>90800000</v>
      </c>
      <c r="I473" s="16"/>
      <c r="J473" s="16"/>
      <c r="K473" s="16">
        <f t="shared" si="17"/>
        <v>90800000</v>
      </c>
      <c r="L473" s="16"/>
      <c r="M473" s="20" t="s">
        <v>610</v>
      </c>
      <c r="N473" s="20" t="s">
        <v>629</v>
      </c>
      <c r="O473" s="20"/>
      <c r="P473" s="23"/>
    </row>
    <row r="474" spans="2:16" ht="17.100000000000001" customHeight="1">
      <c r="B474" s="19">
        <v>2025</v>
      </c>
      <c r="C474" s="20">
        <v>3</v>
      </c>
      <c r="D474" s="20" t="s">
        <v>9</v>
      </c>
      <c r="E474" s="20" t="s">
        <v>634</v>
      </c>
      <c r="F474" s="22" t="s">
        <v>34</v>
      </c>
      <c r="G474" s="20" t="s">
        <v>43</v>
      </c>
      <c r="H474" s="16">
        <v>90800000</v>
      </c>
      <c r="I474" s="16"/>
      <c r="J474" s="16"/>
      <c r="K474" s="16">
        <f t="shared" si="17"/>
        <v>90800000</v>
      </c>
      <c r="L474" s="16"/>
      <c r="M474" s="20" t="s">
        <v>610</v>
      </c>
      <c r="N474" s="20" t="s">
        <v>629</v>
      </c>
      <c r="O474" s="20"/>
      <c r="P474" s="23"/>
    </row>
    <row r="475" spans="2:16" ht="17.100000000000001" customHeight="1">
      <c r="B475" s="19">
        <v>2025</v>
      </c>
      <c r="C475" s="20">
        <v>3</v>
      </c>
      <c r="D475" s="20" t="s">
        <v>9</v>
      </c>
      <c r="E475" s="20" t="s">
        <v>635</v>
      </c>
      <c r="F475" s="22" t="s">
        <v>34</v>
      </c>
      <c r="G475" s="20" t="s">
        <v>43</v>
      </c>
      <c r="H475" s="16">
        <v>90800000</v>
      </c>
      <c r="I475" s="16"/>
      <c r="J475" s="16"/>
      <c r="K475" s="16">
        <f t="shared" si="17"/>
        <v>90800000</v>
      </c>
      <c r="L475" s="16"/>
      <c r="M475" s="20" t="s">
        <v>610</v>
      </c>
      <c r="N475" s="20" t="s">
        <v>629</v>
      </c>
      <c r="O475" s="20"/>
      <c r="P475" s="23"/>
    </row>
    <row r="476" spans="2:16" ht="17.100000000000001" customHeight="1">
      <c r="B476" s="13">
        <v>2025</v>
      </c>
      <c r="C476" s="14">
        <v>2</v>
      </c>
      <c r="D476" s="14" t="s">
        <v>9</v>
      </c>
      <c r="E476" s="14" t="s">
        <v>636</v>
      </c>
      <c r="F476" s="15" t="s">
        <v>34</v>
      </c>
      <c r="G476" s="14" t="s">
        <v>63</v>
      </c>
      <c r="H476" s="16">
        <v>50000000</v>
      </c>
      <c r="I476" s="16"/>
      <c r="J476" s="16"/>
      <c r="K476" s="16">
        <f t="shared" si="17"/>
        <v>50000000</v>
      </c>
      <c r="L476" s="16"/>
      <c r="M476" s="14" t="s">
        <v>610</v>
      </c>
      <c r="N476" s="14" t="s">
        <v>629</v>
      </c>
      <c r="O476" s="14"/>
      <c r="P476" s="17" t="s">
        <v>66</v>
      </c>
    </row>
    <row r="477" spans="2:16" ht="17.100000000000001" customHeight="1">
      <c r="B477" s="13">
        <v>2025</v>
      </c>
      <c r="C477" s="14">
        <v>1</v>
      </c>
      <c r="D477" s="14" t="s">
        <v>9</v>
      </c>
      <c r="E477" s="14" t="s">
        <v>637</v>
      </c>
      <c r="F477" s="14" t="s">
        <v>34</v>
      </c>
      <c r="G477" s="14" t="s">
        <v>63</v>
      </c>
      <c r="H477" s="16">
        <v>40000000</v>
      </c>
      <c r="I477" s="16"/>
      <c r="J477" s="16"/>
      <c r="K477" s="16">
        <v>40000000</v>
      </c>
      <c r="L477" s="16"/>
      <c r="M477" s="14" t="s">
        <v>610</v>
      </c>
      <c r="N477" s="14" t="s">
        <v>638</v>
      </c>
      <c r="O477" s="14"/>
      <c r="P477" s="17" t="s">
        <v>66</v>
      </c>
    </row>
    <row r="478" spans="2:16" ht="17.100000000000001" customHeight="1">
      <c r="B478" s="19">
        <v>2025</v>
      </c>
      <c r="C478" s="14">
        <v>2</v>
      </c>
      <c r="D478" s="20" t="s">
        <v>9</v>
      </c>
      <c r="E478" s="20" t="s">
        <v>639</v>
      </c>
      <c r="F478" s="20" t="s">
        <v>34</v>
      </c>
      <c r="G478" s="14" t="s">
        <v>43</v>
      </c>
      <c r="H478" s="16">
        <v>80000000</v>
      </c>
      <c r="I478" s="16"/>
      <c r="J478" s="16"/>
      <c r="K478" s="16">
        <v>40000000</v>
      </c>
      <c r="L478" s="16"/>
      <c r="M478" s="20" t="s">
        <v>610</v>
      </c>
      <c r="N478" s="20" t="s">
        <v>638</v>
      </c>
      <c r="O478" s="20"/>
      <c r="P478" s="17"/>
    </row>
    <row r="479" spans="2:16" ht="17.100000000000001" customHeight="1">
      <c r="B479" s="19">
        <v>2025</v>
      </c>
      <c r="C479" s="14">
        <v>3</v>
      </c>
      <c r="D479" s="20" t="s">
        <v>9</v>
      </c>
      <c r="E479" s="20" t="s">
        <v>640</v>
      </c>
      <c r="F479" s="20" t="s">
        <v>34</v>
      </c>
      <c r="G479" s="14" t="s">
        <v>43</v>
      </c>
      <c r="H479" s="16">
        <v>60000000</v>
      </c>
      <c r="I479" s="16"/>
      <c r="J479" s="16"/>
      <c r="K479" s="16">
        <v>60000000</v>
      </c>
      <c r="L479" s="16"/>
      <c r="M479" s="20" t="s">
        <v>610</v>
      </c>
      <c r="N479" s="20" t="s">
        <v>638</v>
      </c>
      <c r="O479" s="20"/>
      <c r="P479" s="17"/>
    </row>
    <row r="480" spans="2:16" ht="17.100000000000001" customHeight="1">
      <c r="B480" s="19">
        <v>2025</v>
      </c>
      <c r="C480" s="14">
        <v>3</v>
      </c>
      <c r="D480" s="20" t="s">
        <v>9</v>
      </c>
      <c r="E480" s="20" t="s">
        <v>641</v>
      </c>
      <c r="F480" s="20" t="s">
        <v>34</v>
      </c>
      <c r="G480" s="14" t="s">
        <v>43</v>
      </c>
      <c r="H480" s="16">
        <v>90000000</v>
      </c>
      <c r="I480" s="16"/>
      <c r="J480" s="16"/>
      <c r="K480" s="16">
        <v>90000000</v>
      </c>
      <c r="L480" s="16"/>
      <c r="M480" s="20" t="s">
        <v>610</v>
      </c>
      <c r="N480" s="20" t="s">
        <v>638</v>
      </c>
      <c r="O480" s="20"/>
      <c r="P480" s="17"/>
    </row>
    <row r="481" spans="2:16" ht="17.100000000000001" customHeight="1">
      <c r="B481" s="19">
        <v>2025</v>
      </c>
      <c r="C481" s="14">
        <v>3</v>
      </c>
      <c r="D481" s="20" t="s">
        <v>9</v>
      </c>
      <c r="E481" s="20" t="s">
        <v>642</v>
      </c>
      <c r="F481" s="20" t="s">
        <v>34</v>
      </c>
      <c r="G481" s="14" t="s">
        <v>43</v>
      </c>
      <c r="H481" s="16">
        <v>175000000</v>
      </c>
      <c r="I481" s="16"/>
      <c r="J481" s="16"/>
      <c r="K481" s="16">
        <v>175000000</v>
      </c>
      <c r="L481" s="16"/>
      <c r="M481" s="20" t="s">
        <v>610</v>
      </c>
      <c r="N481" s="20" t="s">
        <v>638</v>
      </c>
      <c r="O481" s="20"/>
      <c r="P481" s="17"/>
    </row>
    <row r="482" spans="2:16" ht="17.100000000000001" customHeight="1">
      <c r="B482" s="13">
        <v>2025</v>
      </c>
      <c r="C482" s="54">
        <v>10</v>
      </c>
      <c r="D482" s="14" t="s">
        <v>9</v>
      </c>
      <c r="E482" s="14" t="s">
        <v>643</v>
      </c>
      <c r="F482" s="14" t="s">
        <v>34</v>
      </c>
      <c r="G482" s="54" t="s">
        <v>63</v>
      </c>
      <c r="H482" s="27">
        <v>50000000</v>
      </c>
      <c r="I482" s="16"/>
      <c r="J482" s="16"/>
      <c r="K482" s="27">
        <v>50000000</v>
      </c>
      <c r="L482" s="16"/>
      <c r="M482" s="14" t="s">
        <v>610</v>
      </c>
      <c r="N482" s="14" t="s">
        <v>638</v>
      </c>
      <c r="O482" s="14"/>
      <c r="P482" s="55" t="s">
        <v>66</v>
      </c>
    </row>
    <row r="483" spans="2:16" ht="17.100000000000001" customHeight="1">
      <c r="B483" s="13">
        <v>2025</v>
      </c>
      <c r="C483" s="14">
        <v>3</v>
      </c>
      <c r="D483" s="14" t="s">
        <v>9</v>
      </c>
      <c r="E483" s="14" t="s">
        <v>644</v>
      </c>
      <c r="F483" s="14" t="s">
        <v>34</v>
      </c>
      <c r="G483" s="14" t="s">
        <v>63</v>
      </c>
      <c r="H483" s="16">
        <v>30000000</v>
      </c>
      <c r="I483" s="16"/>
      <c r="J483" s="16"/>
      <c r="K483" s="16">
        <v>30000000</v>
      </c>
      <c r="L483" s="16"/>
      <c r="M483" s="14" t="s">
        <v>610</v>
      </c>
      <c r="N483" s="14" t="s">
        <v>638</v>
      </c>
      <c r="O483" s="14"/>
      <c r="P483" s="17" t="s">
        <v>66</v>
      </c>
    </row>
    <row r="484" spans="2:16" ht="17.100000000000001" customHeight="1">
      <c r="B484" s="13">
        <v>2025</v>
      </c>
      <c r="C484" s="14">
        <v>3</v>
      </c>
      <c r="D484" s="14" t="s">
        <v>9</v>
      </c>
      <c r="E484" s="14" t="s">
        <v>645</v>
      </c>
      <c r="F484" s="14" t="s">
        <v>34</v>
      </c>
      <c r="G484" s="14" t="s">
        <v>63</v>
      </c>
      <c r="H484" s="16">
        <v>32000000</v>
      </c>
      <c r="I484" s="16"/>
      <c r="J484" s="16"/>
      <c r="K484" s="16">
        <v>32000000</v>
      </c>
      <c r="L484" s="16"/>
      <c r="M484" s="14" t="s">
        <v>610</v>
      </c>
      <c r="N484" s="14" t="s">
        <v>638</v>
      </c>
      <c r="O484" s="14"/>
      <c r="P484" s="17" t="s">
        <v>66</v>
      </c>
    </row>
    <row r="485" spans="2:16" ht="17.100000000000001" customHeight="1">
      <c r="B485" s="19">
        <v>2025</v>
      </c>
      <c r="C485" s="14">
        <v>3</v>
      </c>
      <c r="D485" s="20" t="s">
        <v>9</v>
      </c>
      <c r="E485" s="20" t="s">
        <v>646</v>
      </c>
      <c r="F485" s="20" t="s">
        <v>34</v>
      </c>
      <c r="G485" s="14" t="s">
        <v>43</v>
      </c>
      <c r="H485" s="16">
        <v>85000000</v>
      </c>
      <c r="I485" s="16"/>
      <c r="J485" s="16"/>
      <c r="K485" s="16">
        <v>85000000</v>
      </c>
      <c r="L485" s="16"/>
      <c r="M485" s="20" t="s">
        <v>610</v>
      </c>
      <c r="N485" s="20" t="s">
        <v>638</v>
      </c>
      <c r="O485" s="20"/>
      <c r="P485" s="23"/>
    </row>
    <row r="486" spans="2:16" ht="17.100000000000001" customHeight="1">
      <c r="B486" s="19">
        <v>2025</v>
      </c>
      <c r="C486" s="20">
        <v>3</v>
      </c>
      <c r="D486" s="20" t="s">
        <v>122</v>
      </c>
      <c r="E486" s="20" t="s">
        <v>647</v>
      </c>
      <c r="F486" s="22" t="s">
        <v>34</v>
      </c>
      <c r="G486" s="20" t="s">
        <v>43</v>
      </c>
      <c r="H486" s="16">
        <v>210000000</v>
      </c>
      <c r="I486" s="16"/>
      <c r="J486" s="16"/>
      <c r="K486" s="16">
        <f>SUM(H486:J486)</f>
        <v>210000000</v>
      </c>
      <c r="L486" s="16"/>
      <c r="M486" s="20" t="s">
        <v>610</v>
      </c>
      <c r="N486" s="20" t="s">
        <v>648</v>
      </c>
      <c r="O486" s="20"/>
      <c r="P486" s="23"/>
    </row>
    <row r="487" spans="2:16" ht="17.100000000000001" customHeight="1">
      <c r="B487" s="19">
        <v>2025</v>
      </c>
      <c r="C487" s="20">
        <v>3</v>
      </c>
      <c r="D487" s="20" t="s">
        <v>18</v>
      </c>
      <c r="E487" s="20" t="s">
        <v>649</v>
      </c>
      <c r="F487" s="20" t="s">
        <v>34</v>
      </c>
      <c r="G487" s="20" t="s">
        <v>43</v>
      </c>
      <c r="H487" s="16">
        <v>210000000</v>
      </c>
      <c r="I487" s="16"/>
      <c r="J487" s="16"/>
      <c r="K487" s="16">
        <f>SUM(H487:J487)</f>
        <v>210000000</v>
      </c>
      <c r="L487" s="16"/>
      <c r="M487" s="20" t="s">
        <v>610</v>
      </c>
      <c r="N487" s="20" t="s">
        <v>648</v>
      </c>
      <c r="O487" s="20"/>
      <c r="P487" s="21"/>
    </row>
    <row r="488" spans="2:16" ht="17.100000000000001" customHeight="1">
      <c r="B488" s="19">
        <v>2025</v>
      </c>
      <c r="C488" s="20">
        <v>3</v>
      </c>
      <c r="D488" s="20" t="s">
        <v>18</v>
      </c>
      <c r="E488" s="20" t="s">
        <v>650</v>
      </c>
      <c r="F488" s="20" t="s">
        <v>34</v>
      </c>
      <c r="G488" s="20" t="s">
        <v>43</v>
      </c>
      <c r="H488" s="16">
        <v>210000000</v>
      </c>
      <c r="I488" s="16"/>
      <c r="J488" s="16"/>
      <c r="K488" s="16">
        <f t="shared" ref="K488:K499" si="18">SUM(H488:J488)</f>
        <v>210000000</v>
      </c>
      <c r="L488" s="16"/>
      <c r="M488" s="20" t="s">
        <v>610</v>
      </c>
      <c r="N488" s="20" t="s">
        <v>648</v>
      </c>
      <c r="O488" s="20"/>
      <c r="P488" s="21"/>
    </row>
    <row r="489" spans="2:16" ht="17.100000000000001" customHeight="1">
      <c r="B489" s="19">
        <v>2025</v>
      </c>
      <c r="C489" s="20">
        <v>3</v>
      </c>
      <c r="D489" s="20" t="s">
        <v>18</v>
      </c>
      <c r="E489" s="20" t="s">
        <v>651</v>
      </c>
      <c r="F489" s="20" t="s">
        <v>34</v>
      </c>
      <c r="G489" s="20" t="s">
        <v>43</v>
      </c>
      <c r="H489" s="16">
        <v>210000000</v>
      </c>
      <c r="I489" s="16"/>
      <c r="J489" s="16"/>
      <c r="K489" s="16">
        <f t="shared" si="18"/>
        <v>210000000</v>
      </c>
      <c r="L489" s="16"/>
      <c r="M489" s="20" t="s">
        <v>610</v>
      </c>
      <c r="N489" s="20" t="s">
        <v>648</v>
      </c>
      <c r="O489" s="20"/>
      <c r="P489" s="21"/>
    </row>
    <row r="490" spans="2:16" ht="17.100000000000001" customHeight="1">
      <c r="B490" s="19">
        <v>2025</v>
      </c>
      <c r="C490" s="20">
        <v>3</v>
      </c>
      <c r="D490" s="20" t="s">
        <v>18</v>
      </c>
      <c r="E490" s="20" t="s">
        <v>652</v>
      </c>
      <c r="F490" s="20" t="s">
        <v>34</v>
      </c>
      <c r="G490" s="20" t="s">
        <v>43</v>
      </c>
      <c r="H490" s="16">
        <v>210000000</v>
      </c>
      <c r="I490" s="16"/>
      <c r="J490" s="16"/>
      <c r="K490" s="16">
        <f t="shared" si="18"/>
        <v>210000000</v>
      </c>
      <c r="L490" s="16"/>
      <c r="M490" s="20" t="s">
        <v>610</v>
      </c>
      <c r="N490" s="20" t="s">
        <v>648</v>
      </c>
      <c r="O490" s="20"/>
      <c r="P490" s="21"/>
    </row>
    <row r="491" spans="2:16" ht="17.100000000000001" customHeight="1">
      <c r="B491" s="19">
        <v>2025</v>
      </c>
      <c r="C491" s="20">
        <v>3</v>
      </c>
      <c r="D491" s="20" t="s">
        <v>18</v>
      </c>
      <c r="E491" s="20" t="s">
        <v>653</v>
      </c>
      <c r="F491" s="20" t="s">
        <v>34</v>
      </c>
      <c r="G491" s="20" t="s">
        <v>43</v>
      </c>
      <c r="H491" s="16">
        <v>210000000</v>
      </c>
      <c r="I491" s="16"/>
      <c r="J491" s="16"/>
      <c r="K491" s="16">
        <f t="shared" si="18"/>
        <v>210000000</v>
      </c>
      <c r="L491" s="16"/>
      <c r="M491" s="20" t="s">
        <v>610</v>
      </c>
      <c r="N491" s="20" t="s">
        <v>648</v>
      </c>
      <c r="O491" s="20"/>
      <c r="P491" s="21"/>
    </row>
    <row r="492" spans="2:16" ht="17.100000000000001" customHeight="1">
      <c r="B492" s="19">
        <v>2025</v>
      </c>
      <c r="C492" s="20">
        <v>3</v>
      </c>
      <c r="D492" s="20" t="s">
        <v>18</v>
      </c>
      <c r="E492" s="20" t="s">
        <v>654</v>
      </c>
      <c r="F492" s="20" t="s">
        <v>34</v>
      </c>
      <c r="G492" s="20" t="s">
        <v>43</v>
      </c>
      <c r="H492" s="16">
        <v>210000000</v>
      </c>
      <c r="I492" s="16"/>
      <c r="J492" s="16"/>
      <c r="K492" s="16">
        <f t="shared" si="18"/>
        <v>210000000</v>
      </c>
      <c r="L492" s="16"/>
      <c r="M492" s="20" t="s">
        <v>610</v>
      </c>
      <c r="N492" s="20" t="s">
        <v>648</v>
      </c>
      <c r="O492" s="20"/>
      <c r="P492" s="21"/>
    </row>
    <row r="493" spans="2:16" ht="17.100000000000001" customHeight="1">
      <c r="B493" s="19">
        <v>2025</v>
      </c>
      <c r="C493" s="20">
        <v>3</v>
      </c>
      <c r="D493" s="20" t="s">
        <v>18</v>
      </c>
      <c r="E493" s="20" t="s">
        <v>655</v>
      </c>
      <c r="F493" s="20" t="s">
        <v>34</v>
      </c>
      <c r="G493" s="20" t="s">
        <v>43</v>
      </c>
      <c r="H493" s="16">
        <v>164000000</v>
      </c>
      <c r="I493" s="16"/>
      <c r="J493" s="16"/>
      <c r="K493" s="16">
        <f t="shared" si="18"/>
        <v>164000000</v>
      </c>
      <c r="L493" s="16"/>
      <c r="M493" s="20" t="s">
        <v>610</v>
      </c>
      <c r="N493" s="20" t="s">
        <v>648</v>
      </c>
      <c r="O493" s="20"/>
      <c r="P493" s="21"/>
    </row>
    <row r="494" spans="2:16" ht="17.100000000000001" customHeight="1">
      <c r="B494" s="19">
        <v>2025</v>
      </c>
      <c r="C494" s="20">
        <v>3</v>
      </c>
      <c r="D494" s="20" t="s">
        <v>18</v>
      </c>
      <c r="E494" s="20" t="s">
        <v>656</v>
      </c>
      <c r="F494" s="20" t="s">
        <v>34</v>
      </c>
      <c r="G494" s="20" t="s">
        <v>43</v>
      </c>
      <c r="H494" s="16">
        <v>164000000</v>
      </c>
      <c r="I494" s="16"/>
      <c r="J494" s="16"/>
      <c r="K494" s="16">
        <f t="shared" si="18"/>
        <v>164000000</v>
      </c>
      <c r="L494" s="16"/>
      <c r="M494" s="20" t="s">
        <v>610</v>
      </c>
      <c r="N494" s="20" t="s">
        <v>648</v>
      </c>
      <c r="O494" s="20"/>
      <c r="P494" s="21"/>
    </row>
    <row r="495" spans="2:16" ht="17.100000000000001" customHeight="1">
      <c r="B495" s="13">
        <v>2025</v>
      </c>
      <c r="C495" s="14">
        <v>3</v>
      </c>
      <c r="D495" s="14" t="s">
        <v>18</v>
      </c>
      <c r="E495" s="14" t="s">
        <v>657</v>
      </c>
      <c r="F495" s="14" t="s">
        <v>34</v>
      </c>
      <c r="G495" s="14" t="s">
        <v>12</v>
      </c>
      <c r="H495" s="16">
        <v>30000000</v>
      </c>
      <c r="I495" s="16"/>
      <c r="J495" s="16"/>
      <c r="K495" s="16">
        <f t="shared" si="18"/>
        <v>30000000</v>
      </c>
      <c r="L495" s="16"/>
      <c r="M495" s="14" t="s">
        <v>610</v>
      </c>
      <c r="N495" s="14" t="s">
        <v>648</v>
      </c>
      <c r="O495" s="14"/>
      <c r="P495" s="18" t="s">
        <v>66</v>
      </c>
    </row>
    <row r="496" spans="2:16" ht="17.100000000000001" customHeight="1">
      <c r="B496" s="19">
        <v>2025</v>
      </c>
      <c r="C496" s="20">
        <v>3</v>
      </c>
      <c r="D496" s="20" t="s">
        <v>18</v>
      </c>
      <c r="E496" s="20" t="s">
        <v>658</v>
      </c>
      <c r="F496" s="20" t="s">
        <v>34</v>
      </c>
      <c r="G496" s="20" t="s">
        <v>43</v>
      </c>
      <c r="H496" s="16">
        <v>100000000</v>
      </c>
      <c r="I496" s="16"/>
      <c r="J496" s="16"/>
      <c r="K496" s="16">
        <f t="shared" si="18"/>
        <v>100000000</v>
      </c>
      <c r="L496" s="16"/>
      <c r="M496" s="20" t="s">
        <v>610</v>
      </c>
      <c r="N496" s="20" t="s">
        <v>648</v>
      </c>
      <c r="O496" s="20"/>
      <c r="P496" s="21"/>
    </row>
    <row r="497" spans="2:16" ht="17.100000000000001" customHeight="1">
      <c r="B497" s="19">
        <v>2025</v>
      </c>
      <c r="C497" s="20">
        <v>3</v>
      </c>
      <c r="D497" s="20" t="s">
        <v>18</v>
      </c>
      <c r="E497" s="20" t="s">
        <v>659</v>
      </c>
      <c r="F497" s="20" t="s">
        <v>34</v>
      </c>
      <c r="G497" s="20" t="s">
        <v>43</v>
      </c>
      <c r="H497" s="16">
        <v>110000000</v>
      </c>
      <c r="I497" s="16"/>
      <c r="J497" s="16"/>
      <c r="K497" s="16">
        <f t="shared" si="18"/>
        <v>110000000</v>
      </c>
      <c r="L497" s="16"/>
      <c r="M497" s="20" t="s">
        <v>610</v>
      </c>
      <c r="N497" s="20" t="s">
        <v>648</v>
      </c>
      <c r="O497" s="20"/>
      <c r="P497" s="21"/>
    </row>
    <row r="498" spans="2:16" ht="17.100000000000001" customHeight="1">
      <c r="B498" s="13">
        <v>2025</v>
      </c>
      <c r="C498" s="14">
        <v>3</v>
      </c>
      <c r="D498" s="14" t="s">
        <v>18</v>
      </c>
      <c r="E498" s="14" t="s">
        <v>660</v>
      </c>
      <c r="F498" s="14" t="s">
        <v>34</v>
      </c>
      <c r="G498" s="14" t="s">
        <v>12</v>
      </c>
      <c r="H498" s="16">
        <v>20000000</v>
      </c>
      <c r="I498" s="16"/>
      <c r="J498" s="16"/>
      <c r="K498" s="16">
        <f t="shared" si="18"/>
        <v>20000000</v>
      </c>
      <c r="L498" s="16"/>
      <c r="M498" s="14" t="s">
        <v>610</v>
      </c>
      <c r="N498" s="14" t="s">
        <v>648</v>
      </c>
      <c r="O498" s="14"/>
      <c r="P498" s="18" t="s">
        <v>17</v>
      </c>
    </row>
    <row r="499" spans="2:16" ht="17.100000000000001" customHeight="1">
      <c r="B499" s="19">
        <v>2025</v>
      </c>
      <c r="C499" s="20">
        <v>3</v>
      </c>
      <c r="D499" s="20" t="s">
        <v>18</v>
      </c>
      <c r="E499" s="20" t="s">
        <v>661</v>
      </c>
      <c r="F499" s="20" t="s">
        <v>34</v>
      </c>
      <c r="G499" s="20" t="s">
        <v>43</v>
      </c>
      <c r="H499" s="16">
        <v>90000000</v>
      </c>
      <c r="I499" s="16"/>
      <c r="J499" s="16"/>
      <c r="K499" s="16">
        <f t="shared" si="18"/>
        <v>90000000</v>
      </c>
      <c r="L499" s="16"/>
      <c r="M499" s="20" t="s">
        <v>610</v>
      </c>
      <c r="N499" s="20" t="s">
        <v>648</v>
      </c>
      <c r="O499" s="20"/>
      <c r="P499" s="21"/>
    </row>
    <row r="500" spans="2:16" ht="17.100000000000001" customHeight="1">
      <c r="B500" s="19">
        <v>2025</v>
      </c>
      <c r="C500" s="20">
        <v>1</v>
      </c>
      <c r="D500" s="20" t="s">
        <v>9</v>
      </c>
      <c r="E500" s="20" t="s">
        <v>662</v>
      </c>
      <c r="F500" s="20" t="s">
        <v>20</v>
      </c>
      <c r="G500" s="20" t="s">
        <v>43</v>
      </c>
      <c r="H500" s="16">
        <v>18640000</v>
      </c>
      <c r="I500" s="16">
        <v>45170000</v>
      </c>
      <c r="J500" s="16"/>
      <c r="K500" s="16">
        <v>63810000</v>
      </c>
      <c r="L500" s="16"/>
      <c r="M500" s="20" t="s">
        <v>621</v>
      </c>
      <c r="N500" s="20" t="s">
        <v>663</v>
      </c>
      <c r="O500" s="20"/>
      <c r="P500" s="21"/>
    </row>
    <row r="501" spans="2:16" ht="17.100000000000001" customHeight="1">
      <c r="B501" s="13">
        <v>2025</v>
      </c>
      <c r="C501" s="14">
        <v>3</v>
      </c>
      <c r="D501" s="14" t="s">
        <v>9</v>
      </c>
      <c r="E501" s="14" t="s">
        <v>664</v>
      </c>
      <c r="F501" s="14" t="s">
        <v>42</v>
      </c>
      <c r="G501" s="14" t="s">
        <v>12</v>
      </c>
      <c r="H501" s="16">
        <v>650000000</v>
      </c>
      <c r="I501" s="16">
        <v>50000000</v>
      </c>
      <c r="J501" s="16"/>
      <c r="K501" s="16">
        <v>700000000</v>
      </c>
      <c r="L501" s="16"/>
      <c r="M501" s="14" t="s">
        <v>621</v>
      </c>
      <c r="N501" s="14" t="s">
        <v>665</v>
      </c>
      <c r="O501" s="14"/>
      <c r="P501" s="18"/>
    </row>
    <row r="502" spans="2:16" ht="17.100000000000001" customHeight="1">
      <c r="B502" s="13">
        <v>2025</v>
      </c>
      <c r="C502" s="14">
        <v>3</v>
      </c>
      <c r="D502" s="14" t="s">
        <v>9</v>
      </c>
      <c r="E502" s="14" t="s">
        <v>666</v>
      </c>
      <c r="F502" s="14" t="s">
        <v>42</v>
      </c>
      <c r="G502" s="14" t="s">
        <v>12</v>
      </c>
      <c r="H502" s="16">
        <v>1650000000</v>
      </c>
      <c r="I502" s="16">
        <v>50000000</v>
      </c>
      <c r="J502" s="16"/>
      <c r="K502" s="16">
        <v>170000000</v>
      </c>
      <c r="L502" s="16"/>
      <c r="M502" s="14" t="s">
        <v>621</v>
      </c>
      <c r="N502" s="14" t="s">
        <v>665</v>
      </c>
      <c r="O502" s="14"/>
      <c r="P502" s="18"/>
    </row>
    <row r="503" spans="2:16" ht="17.100000000000001" customHeight="1">
      <c r="B503" s="13">
        <v>2025</v>
      </c>
      <c r="C503" s="14">
        <v>1</v>
      </c>
      <c r="D503" s="14" t="s">
        <v>9</v>
      </c>
      <c r="E503" s="14" t="s">
        <v>667</v>
      </c>
      <c r="F503" s="14" t="s">
        <v>30</v>
      </c>
      <c r="G503" s="14" t="s">
        <v>12</v>
      </c>
      <c r="H503" s="16">
        <v>160000000</v>
      </c>
      <c r="I503" s="16"/>
      <c r="J503" s="16"/>
      <c r="K503" s="16">
        <v>160000000</v>
      </c>
      <c r="L503" s="16"/>
      <c r="M503" s="14" t="s">
        <v>621</v>
      </c>
      <c r="N503" s="14" t="s">
        <v>668</v>
      </c>
      <c r="O503" s="14"/>
      <c r="P503" s="18" t="s">
        <v>669</v>
      </c>
    </row>
    <row r="504" spans="2:16" ht="17.100000000000001" customHeight="1">
      <c r="B504" s="13">
        <v>2025</v>
      </c>
      <c r="C504" s="14">
        <v>1</v>
      </c>
      <c r="D504" s="14" t="s">
        <v>9</v>
      </c>
      <c r="E504" s="14" t="s">
        <v>670</v>
      </c>
      <c r="F504" s="14" t="s">
        <v>30</v>
      </c>
      <c r="G504" s="14" t="s">
        <v>12</v>
      </c>
      <c r="H504" s="16">
        <v>160000000</v>
      </c>
      <c r="I504" s="16"/>
      <c r="J504" s="16"/>
      <c r="K504" s="16">
        <v>160000000</v>
      </c>
      <c r="L504" s="16"/>
      <c r="M504" s="14" t="s">
        <v>621</v>
      </c>
      <c r="N504" s="14" t="s">
        <v>668</v>
      </c>
      <c r="O504" s="14"/>
      <c r="P504" s="18" t="s">
        <v>669</v>
      </c>
    </row>
    <row r="505" spans="2:16" ht="17.100000000000001" customHeight="1">
      <c r="B505" s="13">
        <v>2025</v>
      </c>
      <c r="C505" s="14">
        <v>2</v>
      </c>
      <c r="D505" s="14" t="s">
        <v>9</v>
      </c>
      <c r="E505" s="14" t="s">
        <v>671</v>
      </c>
      <c r="F505" s="14" t="s">
        <v>30</v>
      </c>
      <c r="G505" s="14" t="s">
        <v>12</v>
      </c>
      <c r="H505" s="16">
        <v>77000000</v>
      </c>
      <c r="I505" s="16"/>
      <c r="J505" s="16"/>
      <c r="K505" s="16">
        <v>77000000</v>
      </c>
      <c r="L505" s="16"/>
      <c r="M505" s="14" t="s">
        <v>621</v>
      </c>
      <c r="N505" s="14" t="s">
        <v>668</v>
      </c>
      <c r="O505" s="14"/>
      <c r="P505" s="18" t="s">
        <v>672</v>
      </c>
    </row>
    <row r="506" spans="2:16" ht="17.100000000000001" customHeight="1">
      <c r="B506" s="13">
        <v>2025</v>
      </c>
      <c r="C506" s="14">
        <v>5</v>
      </c>
      <c r="D506" s="14" t="s">
        <v>9</v>
      </c>
      <c r="E506" s="14" t="s">
        <v>673</v>
      </c>
      <c r="F506" s="14" t="s">
        <v>30</v>
      </c>
      <c r="G506" s="14" t="s">
        <v>12</v>
      </c>
      <c r="H506" s="16">
        <v>60000000</v>
      </c>
      <c r="I506" s="16">
        <v>12837000</v>
      </c>
      <c r="J506" s="16"/>
      <c r="K506" s="16">
        <v>72837000</v>
      </c>
      <c r="L506" s="16"/>
      <c r="M506" s="14" t="s">
        <v>621</v>
      </c>
      <c r="N506" s="14" t="s">
        <v>668</v>
      </c>
      <c r="O506" s="14"/>
      <c r="P506" s="18" t="s">
        <v>674</v>
      </c>
    </row>
    <row r="507" spans="2:16" ht="17.100000000000001" customHeight="1">
      <c r="B507" s="13">
        <v>2025</v>
      </c>
      <c r="C507" s="14">
        <v>10</v>
      </c>
      <c r="D507" s="14" t="s">
        <v>9</v>
      </c>
      <c r="E507" s="14" t="s">
        <v>675</v>
      </c>
      <c r="F507" s="14" t="s">
        <v>30</v>
      </c>
      <c r="G507" s="14" t="s">
        <v>12</v>
      </c>
      <c r="H507" s="16">
        <v>14000000</v>
      </c>
      <c r="I507" s="16"/>
      <c r="J507" s="16"/>
      <c r="K507" s="16">
        <v>14000000</v>
      </c>
      <c r="L507" s="16"/>
      <c r="M507" s="14" t="s">
        <v>621</v>
      </c>
      <c r="N507" s="14" t="s">
        <v>668</v>
      </c>
      <c r="O507" s="14"/>
      <c r="P507" s="18" t="s">
        <v>676</v>
      </c>
    </row>
    <row r="508" spans="2:16" ht="17.100000000000001" customHeight="1">
      <c r="B508" s="13">
        <v>2025</v>
      </c>
      <c r="C508" s="14">
        <v>11</v>
      </c>
      <c r="D508" s="14" t="s">
        <v>9</v>
      </c>
      <c r="E508" s="14" t="s">
        <v>677</v>
      </c>
      <c r="F508" s="14" t="s">
        <v>30</v>
      </c>
      <c r="G508" s="14" t="s">
        <v>12</v>
      </c>
      <c r="H508" s="16">
        <v>130000000</v>
      </c>
      <c r="I508" s="16"/>
      <c r="J508" s="16"/>
      <c r="K508" s="16">
        <v>130000000</v>
      </c>
      <c r="L508" s="16"/>
      <c r="M508" s="14" t="s">
        <v>621</v>
      </c>
      <c r="N508" s="14" t="s">
        <v>668</v>
      </c>
      <c r="O508" s="14"/>
      <c r="P508" s="18" t="s">
        <v>678</v>
      </c>
    </row>
    <row r="509" spans="2:16" ht="17.100000000000001" customHeight="1">
      <c r="B509" s="13">
        <v>2025</v>
      </c>
      <c r="C509" s="14">
        <v>4</v>
      </c>
      <c r="D509" s="14" t="s">
        <v>9</v>
      </c>
      <c r="E509" s="14" t="s">
        <v>679</v>
      </c>
      <c r="F509" s="14" t="s">
        <v>130</v>
      </c>
      <c r="G509" s="14" t="s">
        <v>12</v>
      </c>
      <c r="H509" s="16">
        <v>13500000</v>
      </c>
      <c r="I509" s="16"/>
      <c r="J509" s="16"/>
      <c r="K509" s="16">
        <v>13500000</v>
      </c>
      <c r="L509" s="16"/>
      <c r="M509" s="14" t="s">
        <v>621</v>
      </c>
      <c r="N509" s="14" t="s">
        <v>680</v>
      </c>
      <c r="O509" s="14"/>
      <c r="P509" s="18"/>
    </row>
    <row r="510" spans="2:16" ht="17.100000000000001" customHeight="1">
      <c r="B510" s="13">
        <v>2025</v>
      </c>
      <c r="C510" s="14">
        <v>4</v>
      </c>
      <c r="D510" s="14" t="s">
        <v>9</v>
      </c>
      <c r="E510" s="14" t="s">
        <v>681</v>
      </c>
      <c r="F510" s="14" t="s">
        <v>130</v>
      </c>
      <c r="G510" s="14" t="s">
        <v>12</v>
      </c>
      <c r="H510" s="16">
        <v>110000000</v>
      </c>
      <c r="I510" s="16">
        <v>8000000</v>
      </c>
      <c r="J510" s="16"/>
      <c r="K510" s="16">
        <v>118000000</v>
      </c>
      <c r="L510" s="16"/>
      <c r="M510" s="14" t="s">
        <v>621</v>
      </c>
      <c r="N510" s="14" t="s">
        <v>680</v>
      </c>
      <c r="O510" s="14"/>
      <c r="P510" s="18"/>
    </row>
    <row r="511" spans="2:16" ht="17.100000000000001" customHeight="1">
      <c r="B511" s="13">
        <v>2025</v>
      </c>
      <c r="C511" s="14">
        <v>9</v>
      </c>
      <c r="D511" s="14" t="s">
        <v>9</v>
      </c>
      <c r="E511" s="14" t="s">
        <v>682</v>
      </c>
      <c r="F511" s="14" t="s">
        <v>130</v>
      </c>
      <c r="G511" s="14" t="s">
        <v>12</v>
      </c>
      <c r="H511" s="16">
        <v>480000000</v>
      </c>
      <c r="I511" s="16">
        <v>40000000</v>
      </c>
      <c r="J511" s="16"/>
      <c r="K511" s="16">
        <v>520000000</v>
      </c>
      <c r="L511" s="16"/>
      <c r="M511" s="14" t="s">
        <v>621</v>
      </c>
      <c r="N511" s="14" t="s">
        <v>680</v>
      </c>
      <c r="O511" s="14"/>
      <c r="P511" s="18"/>
    </row>
    <row r="512" spans="2:16" ht="17.100000000000001" customHeight="1">
      <c r="B512" s="19">
        <v>2025</v>
      </c>
      <c r="C512" s="20">
        <v>3</v>
      </c>
      <c r="D512" s="20" t="s">
        <v>9</v>
      </c>
      <c r="E512" s="20" t="s">
        <v>683</v>
      </c>
      <c r="F512" s="20" t="s">
        <v>30</v>
      </c>
      <c r="G512" s="20" t="s">
        <v>39</v>
      </c>
      <c r="H512" s="16">
        <v>40000000</v>
      </c>
      <c r="I512" s="16"/>
      <c r="J512" s="16"/>
      <c r="K512" s="16">
        <v>40000000</v>
      </c>
      <c r="L512" s="16"/>
      <c r="M512" s="20" t="s">
        <v>621</v>
      </c>
      <c r="N512" s="20" t="s">
        <v>684</v>
      </c>
      <c r="O512" s="20"/>
      <c r="P512" s="21"/>
    </row>
    <row r="513" spans="2:16" ht="17.100000000000001" customHeight="1">
      <c r="B513" s="19">
        <v>2025</v>
      </c>
      <c r="C513" s="20">
        <v>3</v>
      </c>
      <c r="D513" s="20" t="s">
        <v>9</v>
      </c>
      <c r="E513" s="20" t="s">
        <v>685</v>
      </c>
      <c r="F513" s="20" t="s">
        <v>34</v>
      </c>
      <c r="G513" s="20" t="s">
        <v>43</v>
      </c>
      <c r="H513" s="16">
        <v>195000000</v>
      </c>
      <c r="I513" s="16"/>
      <c r="J513" s="16"/>
      <c r="K513" s="16">
        <v>195000000</v>
      </c>
      <c r="L513" s="16"/>
      <c r="M513" s="20" t="s">
        <v>621</v>
      </c>
      <c r="N513" s="20" t="s">
        <v>684</v>
      </c>
      <c r="O513" s="20"/>
      <c r="P513" s="21"/>
    </row>
    <row r="514" spans="2:16" ht="17.100000000000001" customHeight="1">
      <c r="B514" s="19">
        <v>2025</v>
      </c>
      <c r="C514" s="20">
        <v>3</v>
      </c>
      <c r="D514" s="20" t="s">
        <v>9</v>
      </c>
      <c r="E514" s="20" t="s">
        <v>686</v>
      </c>
      <c r="F514" s="20" t="s">
        <v>34</v>
      </c>
      <c r="G514" s="20" t="s">
        <v>43</v>
      </c>
      <c r="H514" s="16">
        <v>198770000</v>
      </c>
      <c r="I514" s="16"/>
      <c r="J514" s="16"/>
      <c r="K514" s="16">
        <v>198770000</v>
      </c>
      <c r="L514" s="16"/>
      <c r="M514" s="20" t="s">
        <v>621</v>
      </c>
      <c r="N514" s="20" t="s">
        <v>684</v>
      </c>
      <c r="O514" s="20"/>
      <c r="P514" s="21"/>
    </row>
    <row r="515" spans="2:16" ht="17.100000000000001" customHeight="1">
      <c r="B515" s="13">
        <v>2025</v>
      </c>
      <c r="C515" s="14">
        <v>3</v>
      </c>
      <c r="D515" s="14" t="s">
        <v>9</v>
      </c>
      <c r="E515" s="14" t="s">
        <v>687</v>
      </c>
      <c r="F515" s="14" t="s">
        <v>34</v>
      </c>
      <c r="G515" s="14" t="s">
        <v>12</v>
      </c>
      <c r="H515" s="16">
        <v>50000000</v>
      </c>
      <c r="I515" s="16"/>
      <c r="J515" s="16"/>
      <c r="K515" s="16">
        <v>50000000</v>
      </c>
      <c r="L515" s="16"/>
      <c r="M515" s="14" t="s">
        <v>621</v>
      </c>
      <c r="N515" s="14" t="s">
        <v>688</v>
      </c>
      <c r="O515" s="14"/>
      <c r="P515" s="17"/>
    </row>
    <row r="516" spans="2:16" ht="17.100000000000001" customHeight="1">
      <c r="B516" s="13">
        <v>2025</v>
      </c>
      <c r="C516" s="14">
        <v>6</v>
      </c>
      <c r="D516" s="14" t="s">
        <v>18</v>
      </c>
      <c r="E516" s="14" t="s">
        <v>689</v>
      </c>
      <c r="F516" s="41" t="s">
        <v>34</v>
      </c>
      <c r="G516" s="41" t="s">
        <v>12</v>
      </c>
      <c r="H516" s="16">
        <v>20000000</v>
      </c>
      <c r="I516" s="16"/>
      <c r="J516" s="16"/>
      <c r="K516" s="16">
        <v>20000000</v>
      </c>
      <c r="L516" s="16"/>
      <c r="M516" s="14" t="s">
        <v>690</v>
      </c>
      <c r="N516" s="14" t="s">
        <v>691</v>
      </c>
      <c r="O516" s="14"/>
      <c r="P516" s="18" t="s">
        <v>70</v>
      </c>
    </row>
    <row r="517" spans="2:16" ht="17.100000000000001" customHeight="1">
      <c r="B517" s="13">
        <v>2025</v>
      </c>
      <c r="C517" s="14">
        <v>6</v>
      </c>
      <c r="D517" s="14" t="s">
        <v>18</v>
      </c>
      <c r="E517" s="14" t="s">
        <v>692</v>
      </c>
      <c r="F517" s="41" t="s">
        <v>34</v>
      </c>
      <c r="G517" s="41" t="s">
        <v>12</v>
      </c>
      <c r="H517" s="16">
        <v>14000000</v>
      </c>
      <c r="I517" s="16"/>
      <c r="J517" s="16"/>
      <c r="K517" s="16">
        <v>14000000</v>
      </c>
      <c r="L517" s="16"/>
      <c r="M517" s="14" t="s">
        <v>690</v>
      </c>
      <c r="N517" s="14" t="s">
        <v>693</v>
      </c>
      <c r="O517" s="14"/>
      <c r="P517" s="18" t="s">
        <v>70</v>
      </c>
    </row>
    <row r="518" spans="2:16" ht="17.100000000000001" customHeight="1">
      <c r="B518" s="13">
        <v>2025</v>
      </c>
      <c r="C518" s="14">
        <v>3</v>
      </c>
      <c r="D518" s="14" t="s">
        <v>9</v>
      </c>
      <c r="E518" s="14" t="s">
        <v>694</v>
      </c>
      <c r="F518" s="15" t="s">
        <v>38</v>
      </c>
      <c r="G518" s="15" t="s">
        <v>63</v>
      </c>
      <c r="H518" s="49">
        <v>5600000</v>
      </c>
      <c r="I518" s="49"/>
      <c r="J518" s="49"/>
      <c r="K518" s="49">
        <f>H518+I518+J518</f>
        <v>5600000</v>
      </c>
      <c r="L518" s="16"/>
      <c r="M518" s="14" t="s">
        <v>695</v>
      </c>
      <c r="N518" s="14" t="s">
        <v>696</v>
      </c>
      <c r="O518" s="14"/>
      <c r="P518" s="56" t="s">
        <v>697</v>
      </c>
    </row>
    <row r="519" spans="2:16" ht="17.100000000000001" customHeight="1">
      <c r="B519" s="13">
        <v>2025</v>
      </c>
      <c r="C519" s="14">
        <v>3</v>
      </c>
      <c r="D519" s="14" t="s">
        <v>18</v>
      </c>
      <c r="E519" s="14" t="s">
        <v>698</v>
      </c>
      <c r="F519" s="15" t="s">
        <v>30</v>
      </c>
      <c r="G519" s="15" t="s">
        <v>12</v>
      </c>
      <c r="H519" s="49">
        <v>7595000</v>
      </c>
      <c r="I519" s="49"/>
      <c r="J519" s="49"/>
      <c r="K519" s="49">
        <f>H519+I519+J519</f>
        <v>7595000</v>
      </c>
      <c r="L519" s="16"/>
      <c r="M519" s="14" t="s">
        <v>699</v>
      </c>
      <c r="N519" s="14" t="s">
        <v>700</v>
      </c>
      <c r="O519" s="14"/>
      <c r="P519" s="56" t="s">
        <v>701</v>
      </c>
    </row>
    <row r="520" spans="2:16" ht="17.100000000000001" customHeight="1">
      <c r="B520" s="13">
        <v>2025</v>
      </c>
      <c r="C520" s="14">
        <v>4</v>
      </c>
      <c r="D520" s="14" t="s">
        <v>9</v>
      </c>
      <c r="E520" s="14" t="s">
        <v>702</v>
      </c>
      <c r="F520" s="15" t="s">
        <v>11</v>
      </c>
      <c r="G520" s="15" t="s">
        <v>12</v>
      </c>
      <c r="H520" s="49">
        <v>58608000</v>
      </c>
      <c r="I520" s="49"/>
      <c r="J520" s="49"/>
      <c r="K520" s="49">
        <f>H520+I520+J520</f>
        <v>58608000</v>
      </c>
      <c r="L520" s="16"/>
      <c r="M520" s="14" t="s">
        <v>695</v>
      </c>
      <c r="N520" s="14" t="s">
        <v>696</v>
      </c>
      <c r="O520" s="14"/>
      <c r="P520" s="56" t="s">
        <v>701</v>
      </c>
    </row>
    <row r="521" spans="2:16" ht="17.100000000000001" customHeight="1">
      <c r="B521" s="13">
        <v>2025</v>
      </c>
      <c r="C521" s="14">
        <v>4</v>
      </c>
      <c r="D521" s="14" t="s">
        <v>9</v>
      </c>
      <c r="E521" s="14" t="s">
        <v>703</v>
      </c>
      <c r="F521" s="15" t="s">
        <v>11</v>
      </c>
      <c r="G521" s="15" t="s">
        <v>12</v>
      </c>
      <c r="H521" s="49">
        <v>55000000</v>
      </c>
      <c r="I521" s="49"/>
      <c r="J521" s="49"/>
      <c r="K521" s="49">
        <f>H521+I521+J521</f>
        <v>55000000</v>
      </c>
      <c r="L521" s="16"/>
      <c r="M521" s="14" t="s">
        <v>695</v>
      </c>
      <c r="N521" s="14" t="s">
        <v>696</v>
      </c>
      <c r="O521" s="14"/>
      <c r="P521" s="56" t="s">
        <v>701</v>
      </c>
    </row>
    <row r="522" spans="2:16" ht="17.100000000000001" customHeight="1">
      <c r="B522" s="13">
        <v>2025</v>
      </c>
      <c r="C522" s="14">
        <v>2</v>
      </c>
      <c r="D522" s="14" t="s">
        <v>9</v>
      </c>
      <c r="E522" s="14" t="s">
        <v>704</v>
      </c>
      <c r="F522" s="14" t="s">
        <v>20</v>
      </c>
      <c r="G522" s="14" t="s">
        <v>12</v>
      </c>
      <c r="H522" s="16">
        <v>10000000</v>
      </c>
      <c r="I522" s="16"/>
      <c r="J522" s="16"/>
      <c r="K522" s="16">
        <f>SUM(H522:J522)</f>
        <v>10000000</v>
      </c>
      <c r="L522" s="16"/>
      <c r="M522" s="14" t="s">
        <v>705</v>
      </c>
      <c r="N522" s="14" t="s">
        <v>706</v>
      </c>
      <c r="O522" s="14"/>
      <c r="P522" s="18" t="s">
        <v>17</v>
      </c>
    </row>
    <row r="523" spans="2:16" ht="17.100000000000001" customHeight="1">
      <c r="B523" s="13">
        <v>2025</v>
      </c>
      <c r="C523" s="14">
        <v>2</v>
      </c>
      <c r="D523" s="14" t="s">
        <v>18</v>
      </c>
      <c r="E523" s="14" t="s">
        <v>704</v>
      </c>
      <c r="F523" s="14" t="s">
        <v>34</v>
      </c>
      <c r="G523" s="14" t="s">
        <v>39</v>
      </c>
      <c r="H523" s="16">
        <v>56500000</v>
      </c>
      <c r="I523" s="16">
        <v>556800000</v>
      </c>
      <c r="J523" s="16"/>
      <c r="K523" s="16">
        <f>SUM(H523:J523)</f>
        <v>613300000</v>
      </c>
      <c r="L523" s="16"/>
      <c r="M523" s="14" t="s">
        <v>705</v>
      </c>
      <c r="N523" s="14" t="s">
        <v>706</v>
      </c>
      <c r="O523" s="14"/>
      <c r="P523" s="18"/>
    </row>
    <row r="524" spans="2:16" ht="17.100000000000001" customHeight="1">
      <c r="B524" s="13">
        <v>2025</v>
      </c>
      <c r="C524" s="14">
        <v>3</v>
      </c>
      <c r="D524" s="14" t="s">
        <v>18</v>
      </c>
      <c r="E524" s="14" t="s">
        <v>707</v>
      </c>
      <c r="F524" s="14" t="s">
        <v>130</v>
      </c>
      <c r="G524" s="14" t="s">
        <v>63</v>
      </c>
      <c r="H524" s="16">
        <v>45000000</v>
      </c>
      <c r="I524" s="16"/>
      <c r="J524" s="16"/>
      <c r="K524" s="16">
        <f t="shared" ref="K524:K535" si="19">SUM(H524:J524)</f>
        <v>45000000</v>
      </c>
      <c r="L524" s="16"/>
      <c r="M524" s="14" t="s">
        <v>705</v>
      </c>
      <c r="N524" s="14" t="s">
        <v>708</v>
      </c>
      <c r="O524" s="14"/>
      <c r="P524" s="18" t="s">
        <v>32</v>
      </c>
    </row>
    <row r="525" spans="2:16" ht="17.100000000000001" customHeight="1">
      <c r="B525" s="13">
        <v>2025</v>
      </c>
      <c r="C525" s="14">
        <v>3</v>
      </c>
      <c r="D525" s="14" t="s">
        <v>18</v>
      </c>
      <c r="E525" s="14" t="s">
        <v>709</v>
      </c>
      <c r="F525" s="14" t="s">
        <v>130</v>
      </c>
      <c r="G525" s="14" t="s">
        <v>63</v>
      </c>
      <c r="H525" s="16">
        <v>25000000</v>
      </c>
      <c r="I525" s="16"/>
      <c r="J525" s="16"/>
      <c r="K525" s="16">
        <f t="shared" si="19"/>
        <v>25000000</v>
      </c>
      <c r="L525" s="16"/>
      <c r="M525" s="14" t="s">
        <v>705</v>
      </c>
      <c r="N525" s="14" t="s">
        <v>708</v>
      </c>
      <c r="O525" s="14"/>
      <c r="P525" s="18" t="s">
        <v>17</v>
      </c>
    </row>
    <row r="526" spans="2:16" ht="17.100000000000001" customHeight="1">
      <c r="B526" s="13">
        <v>2025</v>
      </c>
      <c r="C526" s="14">
        <v>3</v>
      </c>
      <c r="D526" s="14" t="s">
        <v>18</v>
      </c>
      <c r="E526" s="14" t="s">
        <v>710</v>
      </c>
      <c r="F526" s="14" t="s">
        <v>130</v>
      </c>
      <c r="G526" s="14" t="s">
        <v>63</v>
      </c>
      <c r="H526" s="16">
        <v>50000000</v>
      </c>
      <c r="I526" s="16"/>
      <c r="J526" s="16"/>
      <c r="K526" s="16">
        <f t="shared" si="19"/>
        <v>50000000</v>
      </c>
      <c r="L526" s="16"/>
      <c r="M526" s="14" t="s">
        <v>705</v>
      </c>
      <c r="N526" s="14" t="s">
        <v>708</v>
      </c>
      <c r="O526" s="14"/>
      <c r="P526" s="18" t="s">
        <v>32</v>
      </c>
    </row>
    <row r="527" spans="2:16" ht="17.100000000000001" customHeight="1">
      <c r="B527" s="13">
        <v>2025</v>
      </c>
      <c r="C527" s="14">
        <v>3</v>
      </c>
      <c r="D527" s="14" t="s">
        <v>18</v>
      </c>
      <c r="E527" s="14" t="s">
        <v>711</v>
      </c>
      <c r="F527" s="14" t="s">
        <v>130</v>
      </c>
      <c r="G527" s="14" t="s">
        <v>63</v>
      </c>
      <c r="H527" s="16">
        <v>14000000</v>
      </c>
      <c r="I527" s="16"/>
      <c r="J527" s="16"/>
      <c r="K527" s="16">
        <f t="shared" si="19"/>
        <v>14000000</v>
      </c>
      <c r="L527" s="16"/>
      <c r="M527" s="14" t="s">
        <v>705</v>
      </c>
      <c r="N527" s="14" t="s">
        <v>708</v>
      </c>
      <c r="O527" s="14"/>
      <c r="P527" s="17" t="s">
        <v>17</v>
      </c>
    </row>
    <row r="528" spans="2:16" ht="17.100000000000001" customHeight="1">
      <c r="B528" s="13">
        <v>2025</v>
      </c>
      <c r="C528" s="14">
        <v>3</v>
      </c>
      <c r="D528" s="14" t="s">
        <v>18</v>
      </c>
      <c r="E528" s="14" t="s">
        <v>712</v>
      </c>
      <c r="F528" s="14" t="s">
        <v>130</v>
      </c>
      <c r="G528" s="14" t="s">
        <v>63</v>
      </c>
      <c r="H528" s="16">
        <v>40000000</v>
      </c>
      <c r="I528" s="16"/>
      <c r="J528" s="16"/>
      <c r="K528" s="16">
        <f t="shared" si="19"/>
        <v>40000000</v>
      </c>
      <c r="L528" s="16"/>
      <c r="M528" s="14" t="s">
        <v>705</v>
      </c>
      <c r="N528" s="14" t="s">
        <v>708</v>
      </c>
      <c r="O528" s="14"/>
      <c r="P528" s="18" t="s">
        <v>32</v>
      </c>
    </row>
    <row r="529" spans="2:16" ht="17.100000000000001" customHeight="1">
      <c r="B529" s="13">
        <v>2025</v>
      </c>
      <c r="C529" s="14">
        <v>3</v>
      </c>
      <c r="D529" s="14" t="s">
        <v>18</v>
      </c>
      <c r="E529" s="14" t="s">
        <v>713</v>
      </c>
      <c r="F529" s="14" t="s">
        <v>130</v>
      </c>
      <c r="G529" s="14" t="s">
        <v>63</v>
      </c>
      <c r="H529" s="16">
        <v>34000000</v>
      </c>
      <c r="I529" s="16"/>
      <c r="J529" s="16"/>
      <c r="K529" s="16">
        <f t="shared" si="19"/>
        <v>34000000</v>
      </c>
      <c r="L529" s="16"/>
      <c r="M529" s="14" t="s">
        <v>705</v>
      </c>
      <c r="N529" s="14" t="s">
        <v>708</v>
      </c>
      <c r="O529" s="14"/>
      <c r="P529" s="17" t="s">
        <v>17</v>
      </c>
    </row>
    <row r="530" spans="2:16" ht="17.100000000000001" customHeight="1">
      <c r="B530" s="13">
        <v>2025</v>
      </c>
      <c r="C530" s="14">
        <v>3</v>
      </c>
      <c r="D530" s="14" t="s">
        <v>18</v>
      </c>
      <c r="E530" s="14" t="s">
        <v>714</v>
      </c>
      <c r="F530" s="14" t="s">
        <v>130</v>
      </c>
      <c r="G530" s="14" t="s">
        <v>63</v>
      </c>
      <c r="H530" s="16">
        <v>25000000</v>
      </c>
      <c r="I530" s="16"/>
      <c r="J530" s="16"/>
      <c r="K530" s="16">
        <f t="shared" si="19"/>
        <v>25000000</v>
      </c>
      <c r="L530" s="16"/>
      <c r="M530" s="14" t="s">
        <v>705</v>
      </c>
      <c r="N530" s="14" t="s">
        <v>708</v>
      </c>
      <c r="O530" s="14"/>
      <c r="P530" s="17" t="s">
        <v>17</v>
      </c>
    </row>
    <row r="531" spans="2:16" ht="17.100000000000001" customHeight="1">
      <c r="B531" s="13">
        <v>2025</v>
      </c>
      <c r="C531" s="14">
        <v>3</v>
      </c>
      <c r="D531" s="14" t="s">
        <v>18</v>
      </c>
      <c r="E531" s="14" t="s">
        <v>715</v>
      </c>
      <c r="F531" s="14" t="s">
        <v>130</v>
      </c>
      <c r="G531" s="14" t="s">
        <v>63</v>
      </c>
      <c r="H531" s="16">
        <v>42000000</v>
      </c>
      <c r="I531" s="16"/>
      <c r="J531" s="16"/>
      <c r="K531" s="16">
        <f t="shared" si="19"/>
        <v>42000000</v>
      </c>
      <c r="L531" s="16"/>
      <c r="M531" s="14" t="s">
        <v>705</v>
      </c>
      <c r="N531" s="14" t="s">
        <v>708</v>
      </c>
      <c r="O531" s="14"/>
      <c r="P531" s="18" t="s">
        <v>32</v>
      </c>
    </row>
    <row r="532" spans="2:16" ht="17.100000000000001" customHeight="1">
      <c r="B532" s="13">
        <v>2025</v>
      </c>
      <c r="C532" s="14">
        <v>3</v>
      </c>
      <c r="D532" s="14" t="s">
        <v>18</v>
      </c>
      <c r="E532" s="14" t="s">
        <v>716</v>
      </c>
      <c r="F532" s="14" t="s">
        <v>130</v>
      </c>
      <c r="G532" s="14" t="s">
        <v>63</v>
      </c>
      <c r="H532" s="16">
        <v>38000000</v>
      </c>
      <c r="I532" s="16"/>
      <c r="J532" s="16"/>
      <c r="K532" s="16">
        <f t="shared" si="19"/>
        <v>38000000</v>
      </c>
      <c r="L532" s="16"/>
      <c r="M532" s="14" t="s">
        <v>705</v>
      </c>
      <c r="N532" s="14" t="s">
        <v>708</v>
      </c>
      <c r="O532" s="14"/>
      <c r="P532" s="17" t="s">
        <v>17</v>
      </c>
    </row>
    <row r="533" spans="2:16" ht="17.100000000000001" customHeight="1">
      <c r="B533" s="13">
        <v>2025</v>
      </c>
      <c r="C533" s="14">
        <v>3</v>
      </c>
      <c r="D533" s="14" t="s">
        <v>18</v>
      </c>
      <c r="E533" s="14" t="s">
        <v>717</v>
      </c>
      <c r="F533" s="14" t="s">
        <v>130</v>
      </c>
      <c r="G533" s="14" t="s">
        <v>63</v>
      </c>
      <c r="H533" s="16">
        <v>50000000</v>
      </c>
      <c r="I533" s="16"/>
      <c r="J533" s="16"/>
      <c r="K533" s="16">
        <f t="shared" si="19"/>
        <v>50000000</v>
      </c>
      <c r="L533" s="16"/>
      <c r="M533" s="14" t="s">
        <v>705</v>
      </c>
      <c r="N533" s="14" t="s">
        <v>708</v>
      </c>
      <c r="O533" s="14"/>
      <c r="P533" s="18" t="s">
        <v>32</v>
      </c>
    </row>
    <row r="534" spans="2:16" ht="17.100000000000001" customHeight="1">
      <c r="B534" s="13">
        <v>2025</v>
      </c>
      <c r="C534" s="14">
        <v>3</v>
      </c>
      <c r="D534" s="14" t="s">
        <v>18</v>
      </c>
      <c r="E534" s="14" t="s">
        <v>718</v>
      </c>
      <c r="F534" s="14" t="s">
        <v>130</v>
      </c>
      <c r="G534" s="14" t="s">
        <v>63</v>
      </c>
      <c r="H534" s="16">
        <v>28000000</v>
      </c>
      <c r="I534" s="16"/>
      <c r="J534" s="16"/>
      <c r="K534" s="16">
        <f t="shared" si="19"/>
        <v>28000000</v>
      </c>
      <c r="L534" s="16"/>
      <c r="M534" s="14" t="s">
        <v>705</v>
      </c>
      <c r="N534" s="14" t="s">
        <v>708</v>
      </c>
      <c r="O534" s="14"/>
      <c r="P534" s="17" t="s">
        <v>17</v>
      </c>
    </row>
    <row r="535" spans="2:16" ht="17.100000000000001" customHeight="1">
      <c r="B535" s="13">
        <v>2025</v>
      </c>
      <c r="C535" s="14">
        <v>3</v>
      </c>
      <c r="D535" s="14" t="s">
        <v>18</v>
      </c>
      <c r="E535" s="14" t="s">
        <v>719</v>
      </c>
      <c r="F535" s="14" t="s">
        <v>130</v>
      </c>
      <c r="G535" s="14" t="s">
        <v>63</v>
      </c>
      <c r="H535" s="16">
        <v>10000000</v>
      </c>
      <c r="I535" s="16"/>
      <c r="J535" s="16"/>
      <c r="K535" s="16">
        <f t="shared" si="19"/>
        <v>10000000</v>
      </c>
      <c r="L535" s="16"/>
      <c r="M535" s="14" t="s">
        <v>705</v>
      </c>
      <c r="N535" s="14" t="s">
        <v>708</v>
      </c>
      <c r="O535" s="14"/>
      <c r="P535" s="17" t="s">
        <v>17</v>
      </c>
    </row>
    <row r="536" spans="2:16" ht="17.100000000000001" customHeight="1">
      <c r="B536" s="13">
        <v>2025</v>
      </c>
      <c r="C536" s="14">
        <v>3</v>
      </c>
      <c r="D536" s="14" t="s">
        <v>18</v>
      </c>
      <c r="E536" s="14" t="s">
        <v>720</v>
      </c>
      <c r="F536" s="14" t="s">
        <v>30</v>
      </c>
      <c r="G536" s="14" t="s">
        <v>12</v>
      </c>
      <c r="H536" s="16">
        <v>20000000</v>
      </c>
      <c r="I536" s="16"/>
      <c r="J536" s="16"/>
      <c r="K536" s="16">
        <f>SUM(H536:J536)</f>
        <v>20000000</v>
      </c>
      <c r="L536" s="16"/>
      <c r="M536" s="14" t="s">
        <v>705</v>
      </c>
      <c r="N536" s="14" t="s">
        <v>721</v>
      </c>
      <c r="O536" s="14"/>
      <c r="P536" s="17" t="s">
        <v>17</v>
      </c>
    </row>
    <row r="537" spans="2:16" ht="17.100000000000001" customHeight="1">
      <c r="B537" s="13">
        <v>2025</v>
      </c>
      <c r="C537" s="14">
        <v>3</v>
      </c>
      <c r="D537" s="14" t="s">
        <v>18</v>
      </c>
      <c r="E537" s="14" t="s">
        <v>722</v>
      </c>
      <c r="F537" s="14" t="s">
        <v>30</v>
      </c>
      <c r="G537" s="14" t="s">
        <v>12</v>
      </c>
      <c r="H537" s="16">
        <v>10000000</v>
      </c>
      <c r="I537" s="16"/>
      <c r="J537" s="16"/>
      <c r="K537" s="16">
        <f>SUM(H537:J537)</f>
        <v>10000000</v>
      </c>
      <c r="L537" s="16"/>
      <c r="M537" s="14" t="s">
        <v>705</v>
      </c>
      <c r="N537" s="14" t="s">
        <v>721</v>
      </c>
      <c r="O537" s="14"/>
      <c r="P537" s="17" t="s">
        <v>17</v>
      </c>
    </row>
    <row r="538" spans="2:16" ht="17.100000000000001" customHeight="1">
      <c r="B538" s="13">
        <v>2025</v>
      </c>
      <c r="C538" s="14">
        <v>6</v>
      </c>
      <c r="D538" s="14" t="s">
        <v>18</v>
      </c>
      <c r="E538" s="14" t="s">
        <v>723</v>
      </c>
      <c r="F538" s="14" t="s">
        <v>136</v>
      </c>
      <c r="G538" s="14" t="s">
        <v>12</v>
      </c>
      <c r="H538" s="16">
        <v>20000000</v>
      </c>
      <c r="I538" s="16"/>
      <c r="J538" s="16"/>
      <c r="K538" s="16">
        <f>SUM(H538:J538)</f>
        <v>20000000</v>
      </c>
      <c r="L538" s="16"/>
      <c r="M538" s="14" t="s">
        <v>705</v>
      </c>
      <c r="N538" s="14" t="s">
        <v>721</v>
      </c>
      <c r="O538" s="14"/>
      <c r="P538" s="17" t="s">
        <v>17</v>
      </c>
    </row>
    <row r="539" spans="2:16" ht="17.100000000000001" customHeight="1">
      <c r="B539" s="13">
        <v>2025</v>
      </c>
      <c r="C539" s="14">
        <v>3</v>
      </c>
      <c r="D539" s="14" t="s">
        <v>9</v>
      </c>
      <c r="E539" s="14" t="s">
        <v>724</v>
      </c>
      <c r="F539" s="15" t="s">
        <v>42</v>
      </c>
      <c r="G539" s="14" t="s">
        <v>12</v>
      </c>
      <c r="H539" s="16">
        <v>20000000</v>
      </c>
      <c r="I539" s="16"/>
      <c r="J539" s="16"/>
      <c r="K539" s="16">
        <f>SUM(H539:J539)</f>
        <v>20000000</v>
      </c>
      <c r="L539" s="16"/>
      <c r="M539" s="14" t="s">
        <v>725</v>
      </c>
      <c r="N539" s="14" t="s">
        <v>726</v>
      </c>
      <c r="O539" s="14"/>
      <c r="P539" s="18" t="s">
        <v>17</v>
      </c>
    </row>
    <row r="540" spans="2:16" ht="17.100000000000001" customHeight="1">
      <c r="B540" s="13">
        <v>2025</v>
      </c>
      <c r="C540" s="14">
        <v>3</v>
      </c>
      <c r="D540" s="14" t="s">
        <v>9</v>
      </c>
      <c r="E540" s="14" t="s">
        <v>727</v>
      </c>
      <c r="F540" s="14" t="s">
        <v>42</v>
      </c>
      <c r="G540" s="14" t="s">
        <v>12</v>
      </c>
      <c r="H540" s="16">
        <v>50000000</v>
      </c>
      <c r="I540" s="16"/>
      <c r="J540" s="16"/>
      <c r="K540" s="16">
        <f>SUM(H540:J540)</f>
        <v>50000000</v>
      </c>
      <c r="L540" s="16"/>
      <c r="M540" s="14" t="s">
        <v>725</v>
      </c>
      <c r="N540" s="14" t="s">
        <v>726</v>
      </c>
      <c r="O540" s="14"/>
      <c r="P540" s="18" t="s">
        <v>728</v>
      </c>
    </row>
    <row r="541" spans="2:16" ht="17.100000000000001" customHeight="1">
      <c r="B541" s="13">
        <v>2025</v>
      </c>
      <c r="C541" s="14">
        <v>3</v>
      </c>
      <c r="D541" s="14" t="s">
        <v>9</v>
      </c>
      <c r="E541" s="14" t="s">
        <v>729</v>
      </c>
      <c r="F541" s="14" t="s">
        <v>42</v>
      </c>
      <c r="G541" s="14" t="s">
        <v>12</v>
      </c>
      <c r="H541" s="16">
        <v>50000000</v>
      </c>
      <c r="I541" s="16"/>
      <c r="J541" s="16"/>
      <c r="K541" s="16">
        <f t="shared" ref="K541:K548" si="20">SUM(H541:J541)</f>
        <v>50000000</v>
      </c>
      <c r="L541" s="16"/>
      <c r="M541" s="14" t="s">
        <v>725</v>
      </c>
      <c r="N541" s="14" t="s">
        <v>726</v>
      </c>
      <c r="O541" s="14"/>
      <c r="P541" s="18" t="s">
        <v>728</v>
      </c>
    </row>
    <row r="542" spans="2:16" ht="17.100000000000001" customHeight="1">
      <c r="B542" s="13">
        <v>2025</v>
      </c>
      <c r="C542" s="14">
        <v>3</v>
      </c>
      <c r="D542" s="14" t="s">
        <v>9</v>
      </c>
      <c r="E542" s="14" t="s">
        <v>730</v>
      </c>
      <c r="F542" s="14" t="s">
        <v>42</v>
      </c>
      <c r="G542" s="14" t="s">
        <v>12</v>
      </c>
      <c r="H542" s="16">
        <v>40000000</v>
      </c>
      <c r="I542" s="16"/>
      <c r="J542" s="16"/>
      <c r="K542" s="16">
        <f t="shared" si="20"/>
        <v>40000000</v>
      </c>
      <c r="L542" s="16"/>
      <c r="M542" s="14" t="s">
        <v>725</v>
      </c>
      <c r="N542" s="14" t="s">
        <v>731</v>
      </c>
      <c r="O542" s="14"/>
      <c r="P542" s="18" t="s">
        <v>728</v>
      </c>
    </row>
    <row r="543" spans="2:16" ht="17.100000000000001" customHeight="1">
      <c r="B543" s="13">
        <v>2025</v>
      </c>
      <c r="C543" s="14">
        <v>3</v>
      </c>
      <c r="D543" s="14" t="s">
        <v>9</v>
      </c>
      <c r="E543" s="14" t="s">
        <v>732</v>
      </c>
      <c r="F543" s="14" t="s">
        <v>42</v>
      </c>
      <c r="G543" s="14" t="s">
        <v>12</v>
      </c>
      <c r="H543" s="16">
        <v>10000000</v>
      </c>
      <c r="I543" s="16"/>
      <c r="J543" s="16"/>
      <c r="K543" s="16">
        <f t="shared" si="20"/>
        <v>10000000</v>
      </c>
      <c r="L543" s="16"/>
      <c r="M543" s="14" t="s">
        <v>725</v>
      </c>
      <c r="N543" s="14" t="s">
        <v>731</v>
      </c>
      <c r="O543" s="14"/>
      <c r="P543" s="18" t="s">
        <v>17</v>
      </c>
    </row>
    <row r="544" spans="2:16" ht="17.100000000000001" customHeight="1">
      <c r="B544" s="13">
        <v>2025</v>
      </c>
      <c r="C544" s="14">
        <v>3</v>
      </c>
      <c r="D544" s="14" t="s">
        <v>9</v>
      </c>
      <c r="E544" s="14" t="s">
        <v>733</v>
      </c>
      <c r="F544" s="14" t="s">
        <v>42</v>
      </c>
      <c r="G544" s="14" t="s">
        <v>12</v>
      </c>
      <c r="H544" s="16">
        <v>50000000</v>
      </c>
      <c r="I544" s="16"/>
      <c r="J544" s="16"/>
      <c r="K544" s="16">
        <f t="shared" si="20"/>
        <v>50000000</v>
      </c>
      <c r="L544" s="16"/>
      <c r="M544" s="14" t="s">
        <v>725</v>
      </c>
      <c r="N544" s="14" t="s">
        <v>731</v>
      </c>
      <c r="O544" s="14"/>
      <c r="P544" s="18" t="s">
        <v>728</v>
      </c>
    </row>
    <row r="545" spans="2:16" ht="17.100000000000001" customHeight="1">
      <c r="B545" s="13">
        <v>2025</v>
      </c>
      <c r="C545" s="14">
        <v>3</v>
      </c>
      <c r="D545" s="14" t="s">
        <v>9</v>
      </c>
      <c r="E545" s="14" t="s">
        <v>734</v>
      </c>
      <c r="F545" s="14" t="s">
        <v>42</v>
      </c>
      <c r="G545" s="14" t="s">
        <v>12</v>
      </c>
      <c r="H545" s="16">
        <v>50000000</v>
      </c>
      <c r="I545" s="16"/>
      <c r="J545" s="16"/>
      <c r="K545" s="16">
        <f t="shared" si="20"/>
        <v>50000000</v>
      </c>
      <c r="L545" s="16"/>
      <c r="M545" s="14" t="s">
        <v>725</v>
      </c>
      <c r="N545" s="14" t="s">
        <v>731</v>
      </c>
      <c r="O545" s="14"/>
      <c r="P545" s="18" t="s">
        <v>728</v>
      </c>
    </row>
    <row r="546" spans="2:16" ht="17.100000000000001" customHeight="1">
      <c r="B546" s="13">
        <v>2025</v>
      </c>
      <c r="C546" s="14">
        <v>3</v>
      </c>
      <c r="D546" s="14" t="s">
        <v>9</v>
      </c>
      <c r="E546" s="14" t="s">
        <v>735</v>
      </c>
      <c r="F546" s="14" t="s">
        <v>42</v>
      </c>
      <c r="G546" s="14" t="s">
        <v>12</v>
      </c>
      <c r="H546" s="16">
        <v>20000000</v>
      </c>
      <c r="I546" s="16"/>
      <c r="J546" s="16"/>
      <c r="K546" s="16">
        <f t="shared" si="20"/>
        <v>20000000</v>
      </c>
      <c r="L546" s="16"/>
      <c r="M546" s="14" t="s">
        <v>725</v>
      </c>
      <c r="N546" s="14" t="s">
        <v>731</v>
      </c>
      <c r="O546" s="14"/>
      <c r="P546" s="18" t="s">
        <v>17</v>
      </c>
    </row>
    <row r="547" spans="2:16" ht="17.100000000000001" customHeight="1">
      <c r="B547" s="13">
        <v>2025</v>
      </c>
      <c r="C547" s="14">
        <v>3</v>
      </c>
      <c r="D547" s="14" t="s">
        <v>9</v>
      </c>
      <c r="E547" s="14" t="s">
        <v>736</v>
      </c>
      <c r="F547" s="14" t="s">
        <v>42</v>
      </c>
      <c r="G547" s="14" t="s">
        <v>12</v>
      </c>
      <c r="H547" s="16">
        <v>40000000</v>
      </c>
      <c r="I547" s="16"/>
      <c r="J547" s="16"/>
      <c r="K547" s="16">
        <f t="shared" si="20"/>
        <v>40000000</v>
      </c>
      <c r="L547" s="16"/>
      <c r="M547" s="14" t="s">
        <v>725</v>
      </c>
      <c r="N547" s="14" t="s">
        <v>726</v>
      </c>
      <c r="O547" s="14"/>
      <c r="P547" s="18" t="s">
        <v>728</v>
      </c>
    </row>
    <row r="548" spans="2:16" ht="17.100000000000001" customHeight="1">
      <c r="B548" s="13">
        <v>2025</v>
      </c>
      <c r="C548" s="14">
        <v>3</v>
      </c>
      <c r="D548" s="14" t="s">
        <v>9</v>
      </c>
      <c r="E548" s="14" t="s">
        <v>737</v>
      </c>
      <c r="F548" s="14" t="s">
        <v>42</v>
      </c>
      <c r="G548" s="14" t="s">
        <v>12</v>
      </c>
      <c r="H548" s="16">
        <v>20000000</v>
      </c>
      <c r="I548" s="16"/>
      <c r="J548" s="16"/>
      <c r="K548" s="16">
        <f t="shared" si="20"/>
        <v>20000000</v>
      </c>
      <c r="L548" s="16"/>
      <c r="M548" s="14" t="s">
        <v>725</v>
      </c>
      <c r="N548" s="14" t="s">
        <v>726</v>
      </c>
      <c r="O548" s="14"/>
      <c r="P548" s="18" t="s">
        <v>17</v>
      </c>
    </row>
    <row r="549" spans="2:16" ht="17.100000000000001" customHeight="1">
      <c r="B549" s="13">
        <v>2025</v>
      </c>
      <c r="C549" s="14">
        <v>3</v>
      </c>
      <c r="D549" s="14" t="s">
        <v>9</v>
      </c>
      <c r="E549" s="14" t="s">
        <v>738</v>
      </c>
      <c r="F549" s="14" t="s">
        <v>42</v>
      </c>
      <c r="G549" s="14" t="s">
        <v>12</v>
      </c>
      <c r="H549" s="16">
        <v>20000000</v>
      </c>
      <c r="I549" s="16"/>
      <c r="J549" s="16"/>
      <c r="K549" s="16">
        <f>SUM(H549:J549)</f>
        <v>20000000</v>
      </c>
      <c r="L549" s="16"/>
      <c r="M549" s="14" t="s">
        <v>725</v>
      </c>
      <c r="N549" s="14" t="s">
        <v>731</v>
      </c>
      <c r="O549" s="14"/>
      <c r="P549" s="18" t="s">
        <v>17</v>
      </c>
    </row>
    <row r="550" spans="2:16" ht="17.100000000000001" customHeight="1">
      <c r="B550" s="13">
        <v>2025</v>
      </c>
      <c r="C550" s="14">
        <v>3</v>
      </c>
      <c r="D550" s="14" t="s">
        <v>18</v>
      </c>
      <c r="E550" s="14" t="s">
        <v>739</v>
      </c>
      <c r="F550" s="15" t="s">
        <v>132</v>
      </c>
      <c r="G550" s="14" t="s">
        <v>63</v>
      </c>
      <c r="H550" s="16">
        <v>8500000</v>
      </c>
      <c r="I550" s="16"/>
      <c r="J550" s="16"/>
      <c r="K550" s="16">
        <f>SUM(H550:J550)</f>
        <v>8500000</v>
      </c>
      <c r="L550" s="16"/>
      <c r="M550" s="14" t="s">
        <v>725</v>
      </c>
      <c r="N550" s="14" t="s">
        <v>740</v>
      </c>
      <c r="O550" s="14"/>
      <c r="P550" s="18" t="s">
        <v>17</v>
      </c>
    </row>
    <row r="551" spans="2:16" ht="17.100000000000001" customHeight="1">
      <c r="B551" s="13">
        <v>2025</v>
      </c>
      <c r="C551" s="14">
        <v>3</v>
      </c>
      <c r="D551" s="14" t="s">
        <v>18</v>
      </c>
      <c r="E551" s="14" t="s">
        <v>741</v>
      </c>
      <c r="F551" s="14" t="s">
        <v>11</v>
      </c>
      <c r="G551" s="14" t="s">
        <v>12</v>
      </c>
      <c r="H551" s="16">
        <v>21000000</v>
      </c>
      <c r="I551" s="16"/>
      <c r="J551" s="16"/>
      <c r="K551" s="16">
        <f>SUM(H551:J551)</f>
        <v>21000000</v>
      </c>
      <c r="L551" s="16"/>
      <c r="M551" s="14" t="s">
        <v>725</v>
      </c>
      <c r="N551" s="14" t="s">
        <v>740</v>
      </c>
      <c r="O551" s="14"/>
      <c r="P551" s="18" t="s">
        <v>17</v>
      </c>
    </row>
    <row r="552" spans="2:16" ht="17.100000000000001" customHeight="1">
      <c r="B552" s="13">
        <v>2025</v>
      </c>
      <c r="C552" s="14">
        <v>3</v>
      </c>
      <c r="D552" s="14" t="s">
        <v>9</v>
      </c>
      <c r="E552" s="14" t="s">
        <v>742</v>
      </c>
      <c r="F552" s="15" t="s">
        <v>42</v>
      </c>
      <c r="G552" s="14" t="s">
        <v>12</v>
      </c>
      <c r="H552" s="16">
        <v>32000000</v>
      </c>
      <c r="I552" s="16"/>
      <c r="J552" s="16"/>
      <c r="K552" s="16"/>
      <c r="L552" s="16"/>
      <c r="M552" s="14" t="s">
        <v>743</v>
      </c>
      <c r="N552" s="14" t="s">
        <v>744</v>
      </c>
      <c r="O552" s="14"/>
      <c r="P552" s="18" t="s">
        <v>70</v>
      </c>
    </row>
    <row r="553" spans="2:16" ht="17.100000000000001" customHeight="1">
      <c r="B553" s="13">
        <v>2025</v>
      </c>
      <c r="C553" s="14">
        <v>3</v>
      </c>
      <c r="D553" s="14" t="s">
        <v>18</v>
      </c>
      <c r="E553" s="14" t="s">
        <v>745</v>
      </c>
      <c r="F553" s="14" t="s">
        <v>42</v>
      </c>
      <c r="G553" s="14" t="s">
        <v>12</v>
      </c>
      <c r="H553" s="16">
        <v>15000000</v>
      </c>
      <c r="I553" s="16"/>
      <c r="J553" s="16"/>
      <c r="K553" s="16"/>
      <c r="L553" s="16"/>
      <c r="M553" s="14" t="s">
        <v>743</v>
      </c>
      <c r="N553" s="14" t="s">
        <v>744</v>
      </c>
      <c r="O553" s="14"/>
      <c r="P553" s="18" t="s">
        <v>70</v>
      </c>
    </row>
    <row r="554" spans="2:16" ht="17.100000000000001" customHeight="1">
      <c r="B554" s="13">
        <v>2025</v>
      </c>
      <c r="C554" s="14">
        <v>3</v>
      </c>
      <c r="D554" s="14" t="s">
        <v>18</v>
      </c>
      <c r="E554" s="14" t="s">
        <v>746</v>
      </c>
      <c r="F554" s="14" t="s">
        <v>42</v>
      </c>
      <c r="G554" s="14" t="s">
        <v>12</v>
      </c>
      <c r="H554" s="16">
        <v>50000000</v>
      </c>
      <c r="I554" s="16"/>
      <c r="J554" s="16"/>
      <c r="K554" s="16"/>
      <c r="L554" s="16"/>
      <c r="M554" s="14" t="s">
        <v>743</v>
      </c>
      <c r="N554" s="14" t="s">
        <v>744</v>
      </c>
      <c r="O554" s="14"/>
      <c r="P554" s="18" t="s">
        <v>70</v>
      </c>
    </row>
    <row r="555" spans="2:16" ht="17.100000000000001" customHeight="1">
      <c r="B555" s="13">
        <v>2025</v>
      </c>
      <c r="C555" s="14">
        <v>3</v>
      </c>
      <c r="D555" s="14" t="s">
        <v>18</v>
      </c>
      <c r="E555" s="14" t="s">
        <v>747</v>
      </c>
      <c r="F555" s="14" t="s">
        <v>42</v>
      </c>
      <c r="G555" s="14" t="s">
        <v>12</v>
      </c>
      <c r="H555" s="16">
        <v>50000000</v>
      </c>
      <c r="I555" s="16"/>
      <c r="J555" s="16"/>
      <c r="K555" s="16"/>
      <c r="L555" s="16"/>
      <c r="M555" s="14" t="s">
        <v>743</v>
      </c>
      <c r="N555" s="14" t="s">
        <v>744</v>
      </c>
      <c r="O555" s="14"/>
      <c r="P555" s="18" t="s">
        <v>70</v>
      </c>
    </row>
    <row r="556" spans="2:16" ht="17.100000000000001" customHeight="1">
      <c r="B556" s="13">
        <v>2025</v>
      </c>
      <c r="C556" s="14">
        <v>3</v>
      </c>
      <c r="D556" s="14" t="s">
        <v>18</v>
      </c>
      <c r="E556" s="14" t="s">
        <v>748</v>
      </c>
      <c r="F556" s="14" t="s">
        <v>42</v>
      </c>
      <c r="G556" s="14" t="s">
        <v>12</v>
      </c>
      <c r="H556" s="16">
        <v>30000000</v>
      </c>
      <c r="I556" s="16"/>
      <c r="J556" s="16"/>
      <c r="K556" s="16"/>
      <c r="L556" s="16"/>
      <c r="M556" s="14" t="s">
        <v>743</v>
      </c>
      <c r="N556" s="14" t="s">
        <v>744</v>
      </c>
      <c r="O556" s="14"/>
      <c r="P556" s="18" t="s">
        <v>70</v>
      </c>
    </row>
    <row r="557" spans="2:16" ht="17.100000000000001" customHeight="1">
      <c r="B557" s="13">
        <v>2025</v>
      </c>
      <c r="C557" s="14">
        <v>3</v>
      </c>
      <c r="D557" s="14" t="s">
        <v>18</v>
      </c>
      <c r="E557" s="14" t="s">
        <v>749</v>
      </c>
      <c r="F557" s="14" t="s">
        <v>42</v>
      </c>
      <c r="G557" s="14" t="s">
        <v>12</v>
      </c>
      <c r="H557" s="16">
        <v>50000000</v>
      </c>
      <c r="I557" s="16"/>
      <c r="J557" s="16"/>
      <c r="K557" s="16"/>
      <c r="L557" s="16"/>
      <c r="M557" s="14" t="s">
        <v>743</v>
      </c>
      <c r="N557" s="14" t="s">
        <v>744</v>
      </c>
      <c r="O557" s="14"/>
      <c r="P557" s="18" t="s">
        <v>70</v>
      </c>
    </row>
    <row r="558" spans="2:16" ht="17.100000000000001" customHeight="1">
      <c r="B558" s="13">
        <v>2025</v>
      </c>
      <c r="C558" s="14">
        <v>3</v>
      </c>
      <c r="D558" s="14" t="s">
        <v>18</v>
      </c>
      <c r="E558" s="14" t="s">
        <v>750</v>
      </c>
      <c r="F558" s="14" t="s">
        <v>42</v>
      </c>
      <c r="G558" s="14" t="s">
        <v>12</v>
      </c>
      <c r="H558" s="16">
        <v>44000000</v>
      </c>
      <c r="I558" s="16"/>
      <c r="J558" s="16"/>
      <c r="K558" s="16"/>
      <c r="L558" s="16"/>
      <c r="M558" s="14" t="s">
        <v>743</v>
      </c>
      <c r="N558" s="14" t="s">
        <v>744</v>
      </c>
      <c r="O558" s="14"/>
      <c r="P558" s="18" t="s">
        <v>70</v>
      </c>
    </row>
    <row r="559" spans="2:16" ht="17.100000000000001" customHeight="1">
      <c r="B559" s="13">
        <v>2025</v>
      </c>
      <c r="C559" s="14">
        <v>3</v>
      </c>
      <c r="D559" s="14" t="s">
        <v>18</v>
      </c>
      <c r="E559" s="14" t="s">
        <v>751</v>
      </c>
      <c r="F559" s="14" t="s">
        <v>42</v>
      </c>
      <c r="G559" s="14" t="s">
        <v>12</v>
      </c>
      <c r="H559" s="16">
        <v>9500000</v>
      </c>
      <c r="I559" s="16"/>
      <c r="J559" s="16"/>
      <c r="K559" s="16"/>
      <c r="L559" s="16"/>
      <c r="M559" s="14" t="s">
        <v>743</v>
      </c>
      <c r="N559" s="14" t="s">
        <v>744</v>
      </c>
      <c r="O559" s="14"/>
      <c r="P559" s="18" t="s">
        <v>70</v>
      </c>
    </row>
    <row r="560" spans="2:16" ht="17.100000000000001" customHeight="1">
      <c r="B560" s="13">
        <v>2025</v>
      </c>
      <c r="C560" s="14">
        <v>3</v>
      </c>
      <c r="D560" s="14" t="s">
        <v>18</v>
      </c>
      <c r="E560" s="14" t="s">
        <v>752</v>
      </c>
      <c r="F560" s="14" t="s">
        <v>42</v>
      </c>
      <c r="G560" s="14" t="s">
        <v>12</v>
      </c>
      <c r="H560" s="16">
        <v>18000000</v>
      </c>
      <c r="I560" s="16"/>
      <c r="J560" s="16"/>
      <c r="K560" s="16"/>
      <c r="L560" s="16"/>
      <c r="M560" s="14" t="s">
        <v>743</v>
      </c>
      <c r="N560" s="14" t="s">
        <v>744</v>
      </c>
      <c r="O560" s="14"/>
      <c r="P560" s="18" t="s">
        <v>70</v>
      </c>
    </row>
    <row r="561" spans="2:16" ht="17.100000000000001" customHeight="1">
      <c r="B561" s="13">
        <v>2025</v>
      </c>
      <c r="C561" s="14">
        <v>3</v>
      </c>
      <c r="D561" s="14" t="s">
        <v>18</v>
      </c>
      <c r="E561" s="14" t="s">
        <v>753</v>
      </c>
      <c r="F561" s="14" t="s">
        <v>42</v>
      </c>
      <c r="G561" s="14" t="s">
        <v>12</v>
      </c>
      <c r="H561" s="16">
        <v>40000000</v>
      </c>
      <c r="I561" s="16"/>
      <c r="J561" s="16"/>
      <c r="K561" s="16"/>
      <c r="L561" s="16"/>
      <c r="M561" s="14" t="s">
        <v>743</v>
      </c>
      <c r="N561" s="14" t="s">
        <v>744</v>
      </c>
      <c r="O561" s="14"/>
      <c r="P561" s="18" t="s">
        <v>70</v>
      </c>
    </row>
    <row r="562" spans="2:16" ht="17.100000000000001" customHeight="1">
      <c r="B562" s="19">
        <v>2025</v>
      </c>
      <c r="C562" s="20">
        <v>3</v>
      </c>
      <c r="D562" s="20" t="s">
        <v>9</v>
      </c>
      <c r="E562" s="20" t="s">
        <v>754</v>
      </c>
      <c r="F562" s="22"/>
      <c r="G562" s="20"/>
      <c r="H562" s="16">
        <v>50000000</v>
      </c>
      <c r="I562" s="16"/>
      <c r="J562" s="16"/>
      <c r="K562" s="16"/>
      <c r="L562" s="16"/>
      <c r="M562" s="20" t="s">
        <v>755</v>
      </c>
      <c r="N562" s="20" t="s">
        <v>756</v>
      </c>
      <c r="O562" s="20"/>
      <c r="P562" s="23"/>
    </row>
    <row r="563" spans="2:16" ht="17.100000000000001" customHeight="1">
      <c r="B563" s="19">
        <v>2025</v>
      </c>
      <c r="C563" s="20">
        <v>3</v>
      </c>
      <c r="D563" s="20" t="s">
        <v>9</v>
      </c>
      <c r="E563" s="20" t="s">
        <v>757</v>
      </c>
      <c r="F563" s="20"/>
      <c r="G563" s="20"/>
      <c r="H563" s="16">
        <v>45000000</v>
      </c>
      <c r="I563" s="16"/>
      <c r="J563" s="16"/>
      <c r="K563" s="16"/>
      <c r="L563" s="16"/>
      <c r="M563" s="20" t="s">
        <v>755</v>
      </c>
      <c r="N563" s="20" t="s">
        <v>756</v>
      </c>
      <c r="O563" s="20"/>
      <c r="P563" s="21"/>
    </row>
    <row r="564" spans="2:16" ht="17.100000000000001" customHeight="1">
      <c r="B564" s="19">
        <v>2025</v>
      </c>
      <c r="C564" s="20">
        <v>3</v>
      </c>
      <c r="D564" s="20" t="s">
        <v>9</v>
      </c>
      <c r="E564" s="20" t="s">
        <v>758</v>
      </c>
      <c r="F564" s="20"/>
      <c r="G564" s="20"/>
      <c r="H564" s="16">
        <v>30000000</v>
      </c>
      <c r="I564" s="16"/>
      <c r="J564" s="16"/>
      <c r="K564" s="16"/>
      <c r="L564" s="16"/>
      <c r="M564" s="20" t="s">
        <v>755</v>
      </c>
      <c r="N564" s="20" t="s">
        <v>756</v>
      </c>
      <c r="O564" s="20"/>
      <c r="P564" s="23"/>
    </row>
    <row r="565" spans="2:16" ht="17.100000000000001" customHeight="1">
      <c r="B565" s="19">
        <v>2025</v>
      </c>
      <c r="C565" s="20">
        <v>3</v>
      </c>
      <c r="D565" s="20" t="s">
        <v>9</v>
      </c>
      <c r="E565" s="20" t="s">
        <v>759</v>
      </c>
      <c r="F565" s="46"/>
      <c r="G565" s="46"/>
      <c r="H565" s="16">
        <v>45000000</v>
      </c>
      <c r="I565" s="16"/>
      <c r="J565" s="16"/>
      <c r="K565" s="16"/>
      <c r="L565" s="16"/>
      <c r="M565" s="20" t="s">
        <v>755</v>
      </c>
      <c r="N565" s="20" t="s">
        <v>756</v>
      </c>
      <c r="O565" s="20"/>
      <c r="P565" s="21"/>
    </row>
    <row r="566" spans="2:16" ht="17.100000000000001" customHeight="1">
      <c r="B566" s="19">
        <v>2025</v>
      </c>
      <c r="C566" s="20">
        <v>3</v>
      </c>
      <c r="D566" s="20" t="s">
        <v>9</v>
      </c>
      <c r="E566" s="20" t="s">
        <v>760</v>
      </c>
      <c r="F566" s="20"/>
      <c r="G566" s="20"/>
      <c r="H566" s="16">
        <v>40000000</v>
      </c>
      <c r="I566" s="16"/>
      <c r="J566" s="16"/>
      <c r="K566" s="16"/>
      <c r="L566" s="16"/>
      <c r="M566" s="20" t="s">
        <v>755</v>
      </c>
      <c r="N566" s="20" t="s">
        <v>756</v>
      </c>
      <c r="O566" s="20"/>
      <c r="P566" s="21"/>
    </row>
    <row r="567" spans="2:16" ht="17.100000000000001" customHeight="1">
      <c r="B567" s="19">
        <v>2025</v>
      </c>
      <c r="C567" s="20">
        <v>3</v>
      </c>
      <c r="D567" s="20" t="s">
        <v>9</v>
      </c>
      <c r="E567" s="20" t="s">
        <v>761</v>
      </c>
      <c r="F567" s="20"/>
      <c r="G567" s="20"/>
      <c r="H567" s="16">
        <v>30000000</v>
      </c>
      <c r="I567" s="16"/>
      <c r="J567" s="16"/>
      <c r="K567" s="16"/>
      <c r="L567" s="16"/>
      <c r="M567" s="20" t="s">
        <v>755</v>
      </c>
      <c r="N567" s="20" t="s">
        <v>756</v>
      </c>
      <c r="O567" s="20"/>
      <c r="P567" s="23"/>
    </row>
    <row r="568" spans="2:16" ht="17.100000000000001" customHeight="1">
      <c r="B568" s="19">
        <v>2025</v>
      </c>
      <c r="C568" s="20">
        <v>3</v>
      </c>
      <c r="D568" s="20" t="s">
        <v>9</v>
      </c>
      <c r="E568" s="20" t="s">
        <v>760</v>
      </c>
      <c r="F568" s="46"/>
      <c r="G568" s="46"/>
      <c r="H568" s="16">
        <v>25000000</v>
      </c>
      <c r="I568" s="16"/>
      <c r="J568" s="16"/>
      <c r="K568" s="16"/>
      <c r="L568" s="16"/>
      <c r="M568" s="20" t="s">
        <v>755</v>
      </c>
      <c r="N568" s="20" t="s">
        <v>756</v>
      </c>
      <c r="O568" s="20"/>
      <c r="P568" s="21"/>
    </row>
    <row r="569" spans="2:16" ht="17.100000000000001" customHeight="1">
      <c r="B569" s="19">
        <v>2025</v>
      </c>
      <c r="C569" s="20">
        <v>3</v>
      </c>
      <c r="D569" s="20" t="s">
        <v>9</v>
      </c>
      <c r="E569" s="20" t="s">
        <v>762</v>
      </c>
      <c r="F569" s="20"/>
      <c r="G569" s="20"/>
      <c r="H569" s="16">
        <v>40000000</v>
      </c>
      <c r="I569" s="16"/>
      <c r="J569" s="16"/>
      <c r="K569" s="16"/>
      <c r="L569" s="16"/>
      <c r="M569" s="20" t="s">
        <v>755</v>
      </c>
      <c r="N569" s="20" t="s">
        <v>756</v>
      </c>
      <c r="O569" s="20"/>
      <c r="P569" s="21"/>
    </row>
    <row r="570" spans="2:16" ht="17.100000000000001" customHeight="1">
      <c r="B570" s="19">
        <v>2025</v>
      </c>
      <c r="C570" s="20">
        <v>3</v>
      </c>
      <c r="D570" s="20" t="s">
        <v>9</v>
      </c>
      <c r="E570" s="20" t="s">
        <v>763</v>
      </c>
      <c r="F570" s="20"/>
      <c r="G570" s="20"/>
      <c r="H570" s="16">
        <v>10000000</v>
      </c>
      <c r="I570" s="16"/>
      <c r="J570" s="16"/>
      <c r="K570" s="16"/>
      <c r="L570" s="16"/>
      <c r="M570" s="20" t="s">
        <v>755</v>
      </c>
      <c r="N570" s="20" t="s">
        <v>756</v>
      </c>
      <c r="O570" s="20"/>
      <c r="P570" s="23"/>
    </row>
    <row r="571" spans="2:16" ht="17.100000000000001" customHeight="1">
      <c r="B571" s="19">
        <v>2025</v>
      </c>
      <c r="C571" s="20">
        <v>3</v>
      </c>
      <c r="D571" s="20" t="s">
        <v>9</v>
      </c>
      <c r="E571" s="20" t="s">
        <v>764</v>
      </c>
      <c r="F571" s="46"/>
      <c r="G571" s="46"/>
      <c r="H571" s="16">
        <v>10000000</v>
      </c>
      <c r="I571" s="16"/>
      <c r="J571" s="16"/>
      <c r="K571" s="16"/>
      <c r="L571" s="16"/>
      <c r="M571" s="20" t="s">
        <v>755</v>
      </c>
      <c r="N571" s="20" t="s">
        <v>756</v>
      </c>
      <c r="O571" s="20"/>
      <c r="P571" s="21"/>
    </row>
    <row r="572" spans="2:16" ht="17.100000000000001" customHeight="1">
      <c r="B572" s="19">
        <v>2025</v>
      </c>
      <c r="C572" s="20">
        <v>3</v>
      </c>
      <c r="D572" s="20" t="s">
        <v>9</v>
      </c>
      <c r="E572" s="20" t="s">
        <v>765</v>
      </c>
      <c r="F572" s="20"/>
      <c r="G572" s="20"/>
      <c r="H572" s="16">
        <v>10000000</v>
      </c>
      <c r="I572" s="16"/>
      <c r="J572" s="16"/>
      <c r="K572" s="16"/>
      <c r="L572" s="16"/>
      <c r="M572" s="20" t="s">
        <v>755</v>
      </c>
      <c r="N572" s="20" t="s">
        <v>756</v>
      </c>
      <c r="O572" s="20"/>
      <c r="P572" s="21"/>
    </row>
    <row r="573" spans="2:16" ht="17.100000000000001" customHeight="1">
      <c r="B573" s="19">
        <v>2025</v>
      </c>
      <c r="C573" s="20">
        <v>3</v>
      </c>
      <c r="D573" s="20" t="s">
        <v>9</v>
      </c>
      <c r="E573" s="20" t="s">
        <v>766</v>
      </c>
      <c r="F573" s="20"/>
      <c r="G573" s="20"/>
      <c r="H573" s="16">
        <v>20000000</v>
      </c>
      <c r="I573" s="16"/>
      <c r="J573" s="16"/>
      <c r="K573" s="16"/>
      <c r="L573" s="16"/>
      <c r="M573" s="20" t="s">
        <v>755</v>
      </c>
      <c r="N573" s="20" t="s">
        <v>756</v>
      </c>
      <c r="O573" s="20"/>
      <c r="P573" s="23"/>
    </row>
    <row r="574" spans="2:16" ht="17.100000000000001" customHeight="1">
      <c r="B574" s="19">
        <v>2025</v>
      </c>
      <c r="C574" s="20">
        <v>3</v>
      </c>
      <c r="D574" s="20" t="s">
        <v>9</v>
      </c>
      <c r="E574" s="20" t="s">
        <v>767</v>
      </c>
      <c r="F574" s="46"/>
      <c r="G574" s="46"/>
      <c r="H574" s="16">
        <v>20000000</v>
      </c>
      <c r="I574" s="16"/>
      <c r="J574" s="16"/>
      <c r="K574" s="16"/>
      <c r="L574" s="16"/>
      <c r="M574" s="20" t="s">
        <v>755</v>
      </c>
      <c r="N574" s="20" t="s">
        <v>756</v>
      </c>
      <c r="O574" s="20"/>
      <c r="P574" s="21"/>
    </row>
    <row r="575" spans="2:16" ht="17.100000000000001" customHeight="1">
      <c r="B575" s="13">
        <v>2025</v>
      </c>
      <c r="C575" s="14">
        <v>3</v>
      </c>
      <c r="D575" s="14" t="s">
        <v>9</v>
      </c>
      <c r="E575" s="14" t="s">
        <v>768</v>
      </c>
      <c r="F575" s="15" t="s">
        <v>11</v>
      </c>
      <c r="G575" s="14" t="s">
        <v>12</v>
      </c>
      <c r="H575" s="16">
        <v>20000000</v>
      </c>
      <c r="I575" s="16"/>
      <c r="J575" s="16"/>
      <c r="K575" s="16">
        <v>20000000</v>
      </c>
      <c r="L575" s="16"/>
      <c r="M575" s="14" t="s">
        <v>769</v>
      </c>
      <c r="N575" s="14" t="s">
        <v>770</v>
      </c>
      <c r="O575" s="14"/>
      <c r="P575" s="18" t="s">
        <v>70</v>
      </c>
    </row>
    <row r="576" spans="2:16" ht="17.100000000000001" customHeight="1">
      <c r="B576" s="13">
        <v>2025</v>
      </c>
      <c r="C576" s="14">
        <v>3</v>
      </c>
      <c r="D576" s="14" t="s">
        <v>9</v>
      </c>
      <c r="E576" s="14" t="s">
        <v>771</v>
      </c>
      <c r="F576" s="15" t="s">
        <v>11</v>
      </c>
      <c r="G576" s="14" t="s">
        <v>12</v>
      </c>
      <c r="H576" s="16">
        <v>10000000</v>
      </c>
      <c r="I576" s="16"/>
      <c r="J576" s="16"/>
      <c r="K576" s="16">
        <v>10000000</v>
      </c>
      <c r="L576" s="16"/>
      <c r="M576" s="14" t="s">
        <v>769</v>
      </c>
      <c r="N576" s="14" t="s">
        <v>772</v>
      </c>
      <c r="O576" s="14"/>
      <c r="P576" s="18" t="s">
        <v>70</v>
      </c>
    </row>
    <row r="577" spans="2:16" ht="17.100000000000001" customHeight="1">
      <c r="B577" s="13">
        <v>2025</v>
      </c>
      <c r="C577" s="14">
        <v>3</v>
      </c>
      <c r="D577" s="14" t="s">
        <v>9</v>
      </c>
      <c r="E577" s="14" t="s">
        <v>773</v>
      </c>
      <c r="F577" s="15" t="s">
        <v>30</v>
      </c>
      <c r="G577" s="14" t="s">
        <v>12</v>
      </c>
      <c r="H577" s="16">
        <v>40000000</v>
      </c>
      <c r="I577" s="16"/>
      <c r="J577" s="16"/>
      <c r="K577" s="16">
        <v>40000000</v>
      </c>
      <c r="L577" s="16"/>
      <c r="M577" s="14" t="s">
        <v>769</v>
      </c>
      <c r="N577" s="14" t="s">
        <v>774</v>
      </c>
      <c r="O577" s="14"/>
      <c r="P577" s="18" t="s">
        <v>70</v>
      </c>
    </row>
    <row r="578" spans="2:16" ht="17.100000000000001" customHeight="1">
      <c r="B578" s="13">
        <v>2025</v>
      </c>
      <c r="C578" s="14">
        <v>3</v>
      </c>
      <c r="D578" s="14" t="s">
        <v>9</v>
      </c>
      <c r="E578" s="14" t="s">
        <v>775</v>
      </c>
      <c r="F578" s="15" t="s">
        <v>42</v>
      </c>
      <c r="G578" s="14" t="s">
        <v>12</v>
      </c>
      <c r="H578" s="16">
        <v>36000000</v>
      </c>
      <c r="I578" s="16"/>
      <c r="J578" s="16"/>
      <c r="K578" s="16">
        <v>36000000</v>
      </c>
      <c r="L578" s="16"/>
      <c r="M578" s="14" t="s">
        <v>769</v>
      </c>
      <c r="N578" s="14" t="s">
        <v>774</v>
      </c>
      <c r="O578" s="14"/>
      <c r="P578" s="18" t="s">
        <v>70</v>
      </c>
    </row>
    <row r="579" spans="2:16" ht="17.100000000000001" customHeight="1">
      <c r="B579" s="13">
        <v>2025</v>
      </c>
      <c r="C579" s="14">
        <v>3</v>
      </c>
      <c r="D579" s="14" t="s">
        <v>9</v>
      </c>
      <c r="E579" s="14" t="s">
        <v>776</v>
      </c>
      <c r="F579" s="15" t="s">
        <v>30</v>
      </c>
      <c r="G579" s="14" t="s">
        <v>12</v>
      </c>
      <c r="H579" s="16">
        <v>32800000</v>
      </c>
      <c r="I579" s="16"/>
      <c r="J579" s="16"/>
      <c r="K579" s="16">
        <v>32800000</v>
      </c>
      <c r="L579" s="16"/>
      <c r="M579" s="14" t="s">
        <v>769</v>
      </c>
      <c r="N579" s="14" t="s">
        <v>777</v>
      </c>
      <c r="O579" s="14"/>
      <c r="P579" s="18" t="s">
        <v>70</v>
      </c>
    </row>
    <row r="580" spans="2:16" ht="17.100000000000001" customHeight="1">
      <c r="B580" s="13">
        <v>2025</v>
      </c>
      <c r="C580" s="14">
        <v>3</v>
      </c>
      <c r="D580" s="14" t="s">
        <v>9</v>
      </c>
      <c r="E580" s="14" t="s">
        <v>778</v>
      </c>
      <c r="F580" s="15" t="s">
        <v>42</v>
      </c>
      <c r="G580" s="14" t="s">
        <v>12</v>
      </c>
      <c r="H580" s="16">
        <v>5000000</v>
      </c>
      <c r="I580" s="16"/>
      <c r="J580" s="16"/>
      <c r="K580" s="16">
        <v>5000000</v>
      </c>
      <c r="L580" s="16"/>
      <c r="M580" s="14" t="s">
        <v>769</v>
      </c>
      <c r="N580" s="14" t="s">
        <v>777</v>
      </c>
      <c r="O580" s="14"/>
      <c r="P580" s="18" t="s">
        <v>70</v>
      </c>
    </row>
    <row r="581" spans="2:16" ht="17.100000000000001" customHeight="1">
      <c r="B581" s="13">
        <v>2025</v>
      </c>
      <c r="C581" s="14">
        <v>3</v>
      </c>
      <c r="D581" s="14" t="s">
        <v>9</v>
      </c>
      <c r="E581" s="14" t="s">
        <v>779</v>
      </c>
      <c r="F581" s="15" t="s">
        <v>30</v>
      </c>
      <c r="G581" s="14" t="s">
        <v>12</v>
      </c>
      <c r="H581" s="16">
        <v>20000000</v>
      </c>
      <c r="I581" s="16"/>
      <c r="J581" s="16"/>
      <c r="K581" s="16">
        <v>20000000</v>
      </c>
      <c r="L581" s="16"/>
      <c r="M581" s="14" t="s">
        <v>769</v>
      </c>
      <c r="N581" s="14" t="s">
        <v>777</v>
      </c>
      <c r="O581" s="14"/>
      <c r="P581" s="18" t="s">
        <v>70</v>
      </c>
    </row>
    <row r="582" spans="2:16" ht="17.100000000000001" customHeight="1">
      <c r="B582" s="13">
        <v>2025</v>
      </c>
      <c r="C582" s="14">
        <v>3</v>
      </c>
      <c r="D582" s="14" t="s">
        <v>9</v>
      </c>
      <c r="E582" s="14" t="s">
        <v>780</v>
      </c>
      <c r="F582" s="15" t="s">
        <v>42</v>
      </c>
      <c r="G582" s="14" t="s">
        <v>12</v>
      </c>
      <c r="H582" s="16">
        <v>20000000</v>
      </c>
      <c r="I582" s="16"/>
      <c r="J582" s="16"/>
      <c r="K582" s="16">
        <v>20000000</v>
      </c>
      <c r="L582" s="16"/>
      <c r="M582" s="14" t="s">
        <v>769</v>
      </c>
      <c r="N582" s="14" t="s">
        <v>777</v>
      </c>
      <c r="O582" s="14"/>
      <c r="P582" s="18" t="s">
        <v>70</v>
      </c>
    </row>
    <row r="583" spans="2:16" ht="17.100000000000001" customHeight="1">
      <c r="B583" s="13">
        <v>2025</v>
      </c>
      <c r="C583" s="14">
        <v>3</v>
      </c>
      <c r="D583" s="14" t="s">
        <v>9</v>
      </c>
      <c r="E583" s="14" t="s">
        <v>781</v>
      </c>
      <c r="F583" s="15" t="s">
        <v>42</v>
      </c>
      <c r="G583" s="14" t="s">
        <v>12</v>
      </c>
      <c r="H583" s="16">
        <v>20000000</v>
      </c>
      <c r="I583" s="16"/>
      <c r="J583" s="16"/>
      <c r="K583" s="16">
        <v>20000000</v>
      </c>
      <c r="L583" s="16"/>
      <c r="M583" s="14" t="s">
        <v>769</v>
      </c>
      <c r="N583" s="14" t="s">
        <v>777</v>
      </c>
      <c r="O583" s="14"/>
      <c r="P583" s="18" t="s">
        <v>70</v>
      </c>
    </row>
    <row r="584" spans="2:16" ht="17.100000000000001" customHeight="1">
      <c r="B584" s="13">
        <v>2025</v>
      </c>
      <c r="C584" s="14">
        <v>3</v>
      </c>
      <c r="D584" s="14" t="s">
        <v>9</v>
      </c>
      <c r="E584" s="14" t="s">
        <v>782</v>
      </c>
      <c r="F584" s="15" t="s">
        <v>42</v>
      </c>
      <c r="G584" s="14" t="s">
        <v>12</v>
      </c>
      <c r="H584" s="16">
        <v>22000000</v>
      </c>
      <c r="I584" s="16"/>
      <c r="J584" s="16"/>
      <c r="K584" s="16">
        <v>22000000</v>
      </c>
      <c r="L584" s="16"/>
      <c r="M584" s="14" t="s">
        <v>769</v>
      </c>
      <c r="N584" s="14" t="s">
        <v>777</v>
      </c>
      <c r="O584" s="14"/>
      <c r="P584" s="18" t="s">
        <v>70</v>
      </c>
    </row>
    <row r="585" spans="2:16" ht="17.100000000000001" customHeight="1">
      <c r="B585" s="13">
        <v>2025</v>
      </c>
      <c r="C585" s="14">
        <v>3</v>
      </c>
      <c r="D585" s="14" t="s">
        <v>9</v>
      </c>
      <c r="E585" s="14" t="s">
        <v>783</v>
      </c>
      <c r="F585" s="15" t="s">
        <v>42</v>
      </c>
      <c r="G585" s="14" t="s">
        <v>12</v>
      </c>
      <c r="H585" s="16">
        <v>22000000</v>
      </c>
      <c r="I585" s="16"/>
      <c r="J585" s="16"/>
      <c r="K585" s="16">
        <v>22000000</v>
      </c>
      <c r="L585" s="16"/>
      <c r="M585" s="14" t="s">
        <v>769</v>
      </c>
      <c r="N585" s="14" t="s">
        <v>777</v>
      </c>
      <c r="O585" s="14"/>
      <c r="P585" s="18" t="s">
        <v>70</v>
      </c>
    </row>
    <row r="586" spans="2:16" ht="17.100000000000001" customHeight="1">
      <c r="B586" s="13">
        <v>2025</v>
      </c>
      <c r="C586" s="14">
        <v>3</v>
      </c>
      <c r="D586" s="14" t="s">
        <v>9</v>
      </c>
      <c r="E586" s="14" t="s">
        <v>784</v>
      </c>
      <c r="F586" s="15" t="s">
        <v>42</v>
      </c>
      <c r="G586" s="14" t="s">
        <v>12</v>
      </c>
      <c r="H586" s="16">
        <v>22000000</v>
      </c>
      <c r="I586" s="16"/>
      <c r="J586" s="16"/>
      <c r="K586" s="16">
        <v>22000000</v>
      </c>
      <c r="L586" s="16"/>
      <c r="M586" s="14" t="s">
        <v>769</v>
      </c>
      <c r="N586" s="14" t="s">
        <v>777</v>
      </c>
      <c r="O586" s="14"/>
      <c r="P586" s="18" t="s">
        <v>70</v>
      </c>
    </row>
    <row r="587" spans="2:16" ht="17.100000000000001" customHeight="1">
      <c r="B587" s="13">
        <v>2025</v>
      </c>
      <c r="C587" s="14">
        <v>3</v>
      </c>
      <c r="D587" s="14" t="s">
        <v>9</v>
      </c>
      <c r="E587" s="14" t="s">
        <v>785</v>
      </c>
      <c r="F587" s="15" t="s">
        <v>42</v>
      </c>
      <c r="G587" s="14" t="s">
        <v>12</v>
      </c>
      <c r="H587" s="16">
        <v>22000000</v>
      </c>
      <c r="I587" s="16"/>
      <c r="J587" s="16"/>
      <c r="K587" s="16">
        <v>22000000</v>
      </c>
      <c r="L587" s="16"/>
      <c r="M587" s="14" t="s">
        <v>769</v>
      </c>
      <c r="N587" s="14" t="s">
        <v>777</v>
      </c>
      <c r="O587" s="14"/>
      <c r="P587" s="18" t="s">
        <v>70</v>
      </c>
    </row>
    <row r="588" spans="2:16" ht="17.100000000000001" customHeight="1">
      <c r="B588" s="13">
        <v>2025</v>
      </c>
      <c r="C588" s="14">
        <v>3</v>
      </c>
      <c r="D588" s="14" t="s">
        <v>9</v>
      </c>
      <c r="E588" s="14" t="s">
        <v>786</v>
      </c>
      <c r="F588" s="15" t="s">
        <v>42</v>
      </c>
      <c r="G588" s="14" t="s">
        <v>12</v>
      </c>
      <c r="H588" s="16">
        <v>20000000</v>
      </c>
      <c r="I588" s="16"/>
      <c r="J588" s="16"/>
      <c r="K588" s="16">
        <v>20000000</v>
      </c>
      <c r="L588" s="16"/>
      <c r="M588" s="14" t="s">
        <v>769</v>
      </c>
      <c r="N588" s="14" t="s">
        <v>777</v>
      </c>
      <c r="O588" s="14"/>
      <c r="P588" s="18" t="s">
        <v>70</v>
      </c>
    </row>
    <row r="589" spans="2:16" ht="17.100000000000001" customHeight="1">
      <c r="B589" s="13">
        <v>2025</v>
      </c>
      <c r="C589" s="14">
        <v>3</v>
      </c>
      <c r="D589" s="14" t="s">
        <v>9</v>
      </c>
      <c r="E589" s="14" t="s">
        <v>787</v>
      </c>
      <c r="F589" s="15" t="s">
        <v>42</v>
      </c>
      <c r="G589" s="14" t="s">
        <v>12</v>
      </c>
      <c r="H589" s="16">
        <v>25000000</v>
      </c>
      <c r="I589" s="16"/>
      <c r="J589" s="16"/>
      <c r="K589" s="16">
        <v>25000000</v>
      </c>
      <c r="L589" s="16"/>
      <c r="M589" s="14" t="s">
        <v>769</v>
      </c>
      <c r="N589" s="14" t="s">
        <v>777</v>
      </c>
      <c r="O589" s="14"/>
      <c r="P589" s="18" t="s">
        <v>70</v>
      </c>
    </row>
    <row r="590" spans="2:16" ht="17.100000000000001" customHeight="1">
      <c r="B590" s="13">
        <v>2025</v>
      </c>
      <c r="C590" s="14">
        <v>3</v>
      </c>
      <c r="D590" s="14" t="s">
        <v>9</v>
      </c>
      <c r="E590" s="14" t="s">
        <v>783</v>
      </c>
      <c r="F590" s="15" t="s">
        <v>42</v>
      </c>
      <c r="G590" s="14" t="s">
        <v>12</v>
      </c>
      <c r="H590" s="16">
        <v>28000000</v>
      </c>
      <c r="I590" s="16"/>
      <c r="J590" s="16"/>
      <c r="K590" s="16">
        <v>28000000</v>
      </c>
      <c r="L590" s="16"/>
      <c r="M590" s="14" t="s">
        <v>769</v>
      </c>
      <c r="N590" s="14" t="s">
        <v>777</v>
      </c>
      <c r="O590" s="14"/>
      <c r="P590" s="18" t="s">
        <v>70</v>
      </c>
    </row>
    <row r="591" spans="2:16" ht="17.100000000000001" customHeight="1">
      <c r="B591" s="13">
        <v>2025</v>
      </c>
      <c r="C591" s="14">
        <v>3</v>
      </c>
      <c r="D591" s="14" t="s">
        <v>9</v>
      </c>
      <c r="E591" s="14" t="s">
        <v>784</v>
      </c>
      <c r="F591" s="15" t="s">
        <v>42</v>
      </c>
      <c r="G591" s="14" t="s">
        <v>12</v>
      </c>
      <c r="H591" s="16">
        <v>30000000</v>
      </c>
      <c r="I591" s="16"/>
      <c r="J591" s="16"/>
      <c r="K591" s="16">
        <v>30000000</v>
      </c>
      <c r="L591" s="16"/>
      <c r="M591" s="14" t="s">
        <v>769</v>
      </c>
      <c r="N591" s="14" t="s">
        <v>777</v>
      </c>
      <c r="O591" s="14"/>
      <c r="P591" s="18" t="s">
        <v>70</v>
      </c>
    </row>
    <row r="592" spans="2:16" ht="17.100000000000001" customHeight="1">
      <c r="B592" s="13">
        <v>2025</v>
      </c>
      <c r="C592" s="14">
        <v>3</v>
      </c>
      <c r="D592" s="14" t="s">
        <v>9</v>
      </c>
      <c r="E592" s="14" t="s">
        <v>788</v>
      </c>
      <c r="F592" s="15" t="s">
        <v>42</v>
      </c>
      <c r="G592" s="14" t="s">
        <v>12</v>
      </c>
      <c r="H592" s="16">
        <v>35000000</v>
      </c>
      <c r="I592" s="16"/>
      <c r="J592" s="16"/>
      <c r="K592" s="16">
        <v>35000000</v>
      </c>
      <c r="L592" s="16"/>
      <c r="M592" s="14" t="s">
        <v>769</v>
      </c>
      <c r="N592" s="14" t="s">
        <v>777</v>
      </c>
      <c r="O592" s="14"/>
      <c r="P592" s="18" t="s">
        <v>70</v>
      </c>
    </row>
    <row r="593" spans="2:16" ht="17.100000000000001" customHeight="1">
      <c r="B593" s="13">
        <v>2025</v>
      </c>
      <c r="C593" s="14">
        <v>3</v>
      </c>
      <c r="D593" s="14" t="s">
        <v>9</v>
      </c>
      <c r="E593" s="14" t="s">
        <v>782</v>
      </c>
      <c r="F593" s="15" t="s">
        <v>42</v>
      </c>
      <c r="G593" s="14" t="s">
        <v>12</v>
      </c>
      <c r="H593" s="16">
        <v>32000000</v>
      </c>
      <c r="I593" s="16"/>
      <c r="J593" s="16"/>
      <c r="K593" s="16">
        <v>32000000</v>
      </c>
      <c r="L593" s="16"/>
      <c r="M593" s="14" t="s">
        <v>769</v>
      </c>
      <c r="N593" s="14" t="s">
        <v>777</v>
      </c>
      <c r="O593" s="14"/>
      <c r="P593" s="18" t="s">
        <v>70</v>
      </c>
    </row>
    <row r="594" spans="2:16" ht="17.100000000000001" customHeight="1">
      <c r="B594" s="13">
        <v>2025</v>
      </c>
      <c r="C594" s="14">
        <v>3</v>
      </c>
      <c r="D594" s="14" t="s">
        <v>9</v>
      </c>
      <c r="E594" s="14" t="s">
        <v>789</v>
      </c>
      <c r="F594" s="15" t="s">
        <v>42</v>
      </c>
      <c r="G594" s="14" t="s">
        <v>12</v>
      </c>
      <c r="H594" s="16">
        <v>26000000</v>
      </c>
      <c r="I594" s="16"/>
      <c r="J594" s="16"/>
      <c r="K594" s="16">
        <v>26000000</v>
      </c>
      <c r="L594" s="16"/>
      <c r="M594" s="14" t="s">
        <v>769</v>
      </c>
      <c r="N594" s="14" t="s">
        <v>777</v>
      </c>
      <c r="O594" s="14"/>
      <c r="P594" s="18" t="s">
        <v>70</v>
      </c>
    </row>
    <row r="595" spans="2:16" ht="17.100000000000001" customHeight="1">
      <c r="B595" s="13">
        <v>2025</v>
      </c>
      <c r="C595" s="14">
        <v>3</v>
      </c>
      <c r="D595" s="14" t="s">
        <v>9</v>
      </c>
      <c r="E595" s="14" t="s">
        <v>790</v>
      </c>
      <c r="F595" s="15" t="s">
        <v>42</v>
      </c>
      <c r="G595" s="14" t="s">
        <v>12</v>
      </c>
      <c r="H595" s="16">
        <v>50000000</v>
      </c>
      <c r="I595" s="16"/>
      <c r="J595" s="16"/>
      <c r="K595" s="16">
        <v>50000000</v>
      </c>
      <c r="L595" s="16"/>
      <c r="M595" s="14" t="s">
        <v>769</v>
      </c>
      <c r="N595" s="14" t="s">
        <v>777</v>
      </c>
      <c r="O595" s="14"/>
      <c r="P595" s="18" t="s">
        <v>70</v>
      </c>
    </row>
    <row r="596" spans="2:16" ht="17.100000000000001" customHeight="1">
      <c r="B596" s="13">
        <v>2025</v>
      </c>
      <c r="C596" s="14">
        <v>3</v>
      </c>
      <c r="D596" s="14" t="s">
        <v>9</v>
      </c>
      <c r="E596" s="14" t="s">
        <v>791</v>
      </c>
      <c r="F596" s="15" t="s">
        <v>42</v>
      </c>
      <c r="G596" s="14" t="s">
        <v>12</v>
      </c>
      <c r="H596" s="16">
        <v>50000000</v>
      </c>
      <c r="I596" s="16"/>
      <c r="J596" s="16"/>
      <c r="K596" s="16">
        <v>50000000</v>
      </c>
      <c r="L596" s="16"/>
      <c r="M596" s="14" t="s">
        <v>769</v>
      </c>
      <c r="N596" s="14" t="s">
        <v>777</v>
      </c>
      <c r="O596" s="14"/>
      <c r="P596" s="18" t="s">
        <v>70</v>
      </c>
    </row>
    <row r="597" spans="2:16" ht="17.100000000000001" customHeight="1">
      <c r="B597" s="13">
        <v>2025</v>
      </c>
      <c r="C597" s="14">
        <v>3</v>
      </c>
      <c r="D597" s="14" t="s">
        <v>9</v>
      </c>
      <c r="E597" s="14" t="s">
        <v>792</v>
      </c>
      <c r="F597" s="15" t="s">
        <v>42</v>
      </c>
      <c r="G597" s="14" t="s">
        <v>12</v>
      </c>
      <c r="H597" s="16">
        <v>35000000</v>
      </c>
      <c r="I597" s="16"/>
      <c r="J597" s="16"/>
      <c r="K597" s="16">
        <v>35000000</v>
      </c>
      <c r="L597" s="16"/>
      <c r="M597" s="14" t="s">
        <v>769</v>
      </c>
      <c r="N597" s="14" t="s">
        <v>777</v>
      </c>
      <c r="O597" s="14"/>
      <c r="P597" s="18" t="s">
        <v>70</v>
      </c>
    </row>
    <row r="598" spans="2:16" ht="17.100000000000001" customHeight="1">
      <c r="B598" s="13">
        <v>2025</v>
      </c>
      <c r="C598" s="14">
        <v>3</v>
      </c>
      <c r="D598" s="14" t="s">
        <v>9</v>
      </c>
      <c r="E598" s="14" t="s">
        <v>793</v>
      </c>
      <c r="F598" s="15" t="s">
        <v>42</v>
      </c>
      <c r="G598" s="14" t="s">
        <v>12</v>
      </c>
      <c r="H598" s="16">
        <v>30000000</v>
      </c>
      <c r="I598" s="16"/>
      <c r="J598" s="16"/>
      <c r="K598" s="16">
        <v>30000000</v>
      </c>
      <c r="L598" s="16"/>
      <c r="M598" s="14" t="s">
        <v>769</v>
      </c>
      <c r="N598" s="14" t="s">
        <v>774</v>
      </c>
      <c r="O598" s="14"/>
      <c r="P598" s="18" t="s">
        <v>70</v>
      </c>
    </row>
    <row r="599" spans="2:16" ht="17.100000000000001" customHeight="1">
      <c r="B599" s="13">
        <v>2025</v>
      </c>
      <c r="C599" s="14">
        <v>3</v>
      </c>
      <c r="D599" s="14" t="s">
        <v>9</v>
      </c>
      <c r="E599" s="14" t="s">
        <v>794</v>
      </c>
      <c r="F599" s="15" t="s">
        <v>42</v>
      </c>
      <c r="G599" s="14" t="s">
        <v>12</v>
      </c>
      <c r="H599" s="16">
        <v>30000000</v>
      </c>
      <c r="I599" s="16"/>
      <c r="J599" s="16"/>
      <c r="K599" s="16">
        <v>30000000</v>
      </c>
      <c r="L599" s="16"/>
      <c r="M599" s="14" t="s">
        <v>769</v>
      </c>
      <c r="N599" s="14" t="s">
        <v>774</v>
      </c>
      <c r="O599" s="14"/>
      <c r="P599" s="18" t="s">
        <v>70</v>
      </c>
    </row>
    <row r="600" spans="2:16" ht="17.100000000000001" customHeight="1">
      <c r="B600" s="19">
        <v>2025</v>
      </c>
      <c r="C600" s="20">
        <v>3</v>
      </c>
      <c r="D600" s="20" t="s">
        <v>9</v>
      </c>
      <c r="E600" s="20" t="s">
        <v>795</v>
      </c>
      <c r="F600" s="20" t="s">
        <v>42</v>
      </c>
      <c r="G600" s="20" t="s">
        <v>39</v>
      </c>
      <c r="H600" s="16">
        <v>150000000</v>
      </c>
      <c r="I600" s="16">
        <v>150000000</v>
      </c>
      <c r="J600" s="16"/>
      <c r="K600" s="16">
        <f t="shared" ref="K600:K615" si="21">SUM(H600:J600)</f>
        <v>300000000</v>
      </c>
      <c r="L600" s="16"/>
      <c r="M600" s="20" t="s">
        <v>796</v>
      </c>
      <c r="N600" s="20" t="s">
        <v>797</v>
      </c>
      <c r="O600" s="20"/>
      <c r="P600" s="21"/>
    </row>
    <row r="601" spans="2:16" ht="17.100000000000001" customHeight="1">
      <c r="B601" s="13">
        <v>2025</v>
      </c>
      <c r="C601" s="14">
        <v>3</v>
      </c>
      <c r="D601" s="14" t="s">
        <v>9</v>
      </c>
      <c r="E601" s="14" t="s">
        <v>798</v>
      </c>
      <c r="F601" s="14" t="s">
        <v>42</v>
      </c>
      <c r="G601" s="14" t="s">
        <v>12</v>
      </c>
      <c r="H601" s="16">
        <v>16000000</v>
      </c>
      <c r="I601" s="16">
        <v>16000000</v>
      </c>
      <c r="J601" s="16"/>
      <c r="K601" s="16">
        <f t="shared" si="21"/>
        <v>32000000</v>
      </c>
      <c r="L601" s="16"/>
      <c r="M601" s="14" t="s">
        <v>796</v>
      </c>
      <c r="N601" s="14" t="s">
        <v>797</v>
      </c>
      <c r="O601" s="14"/>
      <c r="P601" s="18" t="s">
        <v>70</v>
      </c>
    </row>
    <row r="602" spans="2:16" ht="17.100000000000001" customHeight="1">
      <c r="B602" s="13">
        <v>2025</v>
      </c>
      <c r="C602" s="14">
        <v>3</v>
      </c>
      <c r="D602" s="14" t="s">
        <v>9</v>
      </c>
      <c r="E602" s="14" t="s">
        <v>799</v>
      </c>
      <c r="F602" s="14" t="s">
        <v>42</v>
      </c>
      <c r="G602" s="14" t="s">
        <v>12</v>
      </c>
      <c r="H602" s="16">
        <v>13000000</v>
      </c>
      <c r="I602" s="16">
        <v>13000000</v>
      </c>
      <c r="J602" s="16"/>
      <c r="K602" s="16">
        <f t="shared" si="21"/>
        <v>26000000</v>
      </c>
      <c r="L602" s="16"/>
      <c r="M602" s="14" t="s">
        <v>796</v>
      </c>
      <c r="N602" s="14" t="s">
        <v>797</v>
      </c>
      <c r="O602" s="14"/>
      <c r="P602" s="18" t="s">
        <v>70</v>
      </c>
    </row>
    <row r="603" spans="2:16" ht="17.100000000000001" customHeight="1">
      <c r="B603" s="13">
        <v>2025</v>
      </c>
      <c r="C603" s="14">
        <v>3</v>
      </c>
      <c r="D603" s="14" t="s">
        <v>9</v>
      </c>
      <c r="E603" s="14" t="s">
        <v>800</v>
      </c>
      <c r="F603" s="14" t="s">
        <v>42</v>
      </c>
      <c r="G603" s="14" t="s">
        <v>12</v>
      </c>
      <c r="H603" s="16">
        <v>13000000</v>
      </c>
      <c r="I603" s="16">
        <v>13000000</v>
      </c>
      <c r="J603" s="16"/>
      <c r="K603" s="16">
        <f t="shared" si="21"/>
        <v>26000000</v>
      </c>
      <c r="L603" s="16"/>
      <c r="M603" s="14" t="s">
        <v>796</v>
      </c>
      <c r="N603" s="14" t="s">
        <v>797</v>
      </c>
      <c r="O603" s="14"/>
      <c r="P603" s="18" t="s">
        <v>70</v>
      </c>
    </row>
    <row r="604" spans="2:16" ht="17.100000000000001" customHeight="1">
      <c r="B604" s="13">
        <v>2025</v>
      </c>
      <c r="C604" s="14">
        <v>3</v>
      </c>
      <c r="D604" s="14" t="s">
        <v>9</v>
      </c>
      <c r="E604" s="14" t="s">
        <v>801</v>
      </c>
      <c r="F604" s="14" t="s">
        <v>42</v>
      </c>
      <c r="G604" s="14" t="s">
        <v>12</v>
      </c>
      <c r="H604" s="16">
        <v>13500000</v>
      </c>
      <c r="I604" s="16">
        <v>13500000</v>
      </c>
      <c r="J604" s="16"/>
      <c r="K604" s="16">
        <f t="shared" si="21"/>
        <v>27000000</v>
      </c>
      <c r="L604" s="16"/>
      <c r="M604" s="14" t="s">
        <v>796</v>
      </c>
      <c r="N604" s="14" t="s">
        <v>797</v>
      </c>
      <c r="O604" s="14"/>
      <c r="P604" s="18" t="s">
        <v>70</v>
      </c>
    </row>
    <row r="605" spans="2:16" ht="17.100000000000001" customHeight="1">
      <c r="B605" s="13">
        <v>2025</v>
      </c>
      <c r="C605" s="14">
        <v>3</v>
      </c>
      <c r="D605" s="14" t="s">
        <v>9</v>
      </c>
      <c r="E605" s="14" t="s">
        <v>802</v>
      </c>
      <c r="F605" s="14" t="s">
        <v>42</v>
      </c>
      <c r="G605" s="14" t="s">
        <v>12</v>
      </c>
      <c r="H605" s="16">
        <v>9000000</v>
      </c>
      <c r="I605" s="16">
        <v>6000000</v>
      </c>
      <c r="J605" s="16"/>
      <c r="K605" s="16">
        <f t="shared" si="21"/>
        <v>15000000</v>
      </c>
      <c r="L605" s="16"/>
      <c r="M605" s="14" t="s">
        <v>796</v>
      </c>
      <c r="N605" s="14" t="s">
        <v>797</v>
      </c>
      <c r="O605" s="14"/>
      <c r="P605" s="18" t="s">
        <v>70</v>
      </c>
    </row>
    <row r="606" spans="2:16" ht="17.100000000000001" customHeight="1">
      <c r="B606" s="13">
        <v>2025</v>
      </c>
      <c r="C606" s="14">
        <v>3</v>
      </c>
      <c r="D606" s="14" t="s">
        <v>9</v>
      </c>
      <c r="E606" s="14" t="s">
        <v>803</v>
      </c>
      <c r="F606" s="14" t="s">
        <v>42</v>
      </c>
      <c r="G606" s="14" t="s">
        <v>12</v>
      </c>
      <c r="H606" s="16">
        <v>9000000</v>
      </c>
      <c r="I606" s="16">
        <v>9000000</v>
      </c>
      <c r="J606" s="16"/>
      <c r="K606" s="16">
        <f t="shared" si="21"/>
        <v>18000000</v>
      </c>
      <c r="L606" s="16"/>
      <c r="M606" s="14" t="s">
        <v>796</v>
      </c>
      <c r="N606" s="14" t="s">
        <v>797</v>
      </c>
      <c r="O606" s="14"/>
      <c r="P606" s="18" t="s">
        <v>70</v>
      </c>
    </row>
    <row r="607" spans="2:16" ht="17.100000000000001" customHeight="1">
      <c r="B607" s="13">
        <v>2025</v>
      </c>
      <c r="C607" s="14">
        <v>3</v>
      </c>
      <c r="D607" s="14" t="s">
        <v>9</v>
      </c>
      <c r="E607" s="14" t="s">
        <v>804</v>
      </c>
      <c r="F607" s="14" t="s">
        <v>42</v>
      </c>
      <c r="G607" s="14" t="s">
        <v>12</v>
      </c>
      <c r="H607" s="16">
        <v>17500000</v>
      </c>
      <c r="I607" s="16">
        <v>17500000</v>
      </c>
      <c r="J607" s="16"/>
      <c r="K607" s="16">
        <f t="shared" si="21"/>
        <v>35000000</v>
      </c>
      <c r="L607" s="16"/>
      <c r="M607" s="14" t="s">
        <v>796</v>
      </c>
      <c r="N607" s="14" t="s">
        <v>797</v>
      </c>
      <c r="O607" s="14"/>
      <c r="P607" s="18" t="s">
        <v>70</v>
      </c>
    </row>
    <row r="608" spans="2:16" ht="17.100000000000001" customHeight="1">
      <c r="B608" s="13">
        <v>2025</v>
      </c>
      <c r="C608" s="14">
        <v>3</v>
      </c>
      <c r="D608" s="14" t="s">
        <v>9</v>
      </c>
      <c r="E608" s="14" t="s">
        <v>805</v>
      </c>
      <c r="F608" s="14" t="s">
        <v>42</v>
      </c>
      <c r="G608" s="14" t="s">
        <v>12</v>
      </c>
      <c r="H608" s="16">
        <v>7000000</v>
      </c>
      <c r="I608" s="16">
        <v>5000000</v>
      </c>
      <c r="J608" s="16"/>
      <c r="K608" s="16">
        <f t="shared" si="21"/>
        <v>12000000</v>
      </c>
      <c r="L608" s="16"/>
      <c r="M608" s="14" t="s">
        <v>796</v>
      </c>
      <c r="N608" s="14" t="s">
        <v>797</v>
      </c>
      <c r="O608" s="14"/>
      <c r="P608" s="18" t="s">
        <v>70</v>
      </c>
    </row>
    <row r="609" spans="2:16" ht="17.100000000000001" customHeight="1">
      <c r="B609" s="13">
        <v>2025</v>
      </c>
      <c r="C609" s="14">
        <v>3</v>
      </c>
      <c r="D609" s="14" t="s">
        <v>9</v>
      </c>
      <c r="E609" s="14" t="s">
        <v>806</v>
      </c>
      <c r="F609" s="14" t="s">
        <v>42</v>
      </c>
      <c r="G609" s="14" t="s">
        <v>12</v>
      </c>
      <c r="H609" s="16">
        <v>30000000</v>
      </c>
      <c r="I609" s="16">
        <v>3000000</v>
      </c>
      <c r="J609" s="16"/>
      <c r="K609" s="16">
        <f t="shared" si="21"/>
        <v>33000000</v>
      </c>
      <c r="L609" s="16"/>
      <c r="M609" s="14" t="s">
        <v>796</v>
      </c>
      <c r="N609" s="14" t="s">
        <v>797</v>
      </c>
      <c r="O609" s="14"/>
      <c r="P609" s="18" t="s">
        <v>70</v>
      </c>
    </row>
    <row r="610" spans="2:16" ht="17.100000000000001" customHeight="1">
      <c r="B610" s="13">
        <v>2025</v>
      </c>
      <c r="C610" s="14">
        <v>3</v>
      </c>
      <c r="D610" s="14" t="s">
        <v>9</v>
      </c>
      <c r="E610" s="14" t="s">
        <v>807</v>
      </c>
      <c r="F610" s="14" t="s">
        <v>42</v>
      </c>
      <c r="G610" s="14" t="s">
        <v>12</v>
      </c>
      <c r="H610" s="16">
        <v>7000000</v>
      </c>
      <c r="I610" s="16">
        <v>2000000</v>
      </c>
      <c r="J610" s="16"/>
      <c r="K610" s="16">
        <f t="shared" si="21"/>
        <v>9000000</v>
      </c>
      <c r="L610" s="16"/>
      <c r="M610" s="14" t="s">
        <v>796</v>
      </c>
      <c r="N610" s="14" t="s">
        <v>797</v>
      </c>
      <c r="O610" s="14"/>
      <c r="P610" s="18" t="s">
        <v>70</v>
      </c>
    </row>
    <row r="611" spans="2:16" ht="17.100000000000001" customHeight="1">
      <c r="B611" s="13">
        <v>2025</v>
      </c>
      <c r="C611" s="14">
        <v>3</v>
      </c>
      <c r="D611" s="14" t="s">
        <v>9</v>
      </c>
      <c r="E611" s="14" t="s">
        <v>808</v>
      </c>
      <c r="F611" s="14" t="s">
        <v>42</v>
      </c>
      <c r="G611" s="14" t="s">
        <v>12</v>
      </c>
      <c r="H611" s="16">
        <v>20000000</v>
      </c>
      <c r="I611" s="16">
        <v>20000000</v>
      </c>
      <c r="J611" s="16"/>
      <c r="K611" s="16">
        <f t="shared" si="21"/>
        <v>40000000</v>
      </c>
      <c r="L611" s="16"/>
      <c r="M611" s="14" t="s">
        <v>796</v>
      </c>
      <c r="N611" s="14" t="s">
        <v>797</v>
      </c>
      <c r="O611" s="14"/>
      <c r="P611" s="18" t="s">
        <v>70</v>
      </c>
    </row>
    <row r="612" spans="2:16" ht="17.100000000000001" customHeight="1">
      <c r="B612" s="13">
        <v>2025</v>
      </c>
      <c r="C612" s="14">
        <v>3</v>
      </c>
      <c r="D612" s="14" t="s">
        <v>9</v>
      </c>
      <c r="E612" s="14" t="s">
        <v>809</v>
      </c>
      <c r="F612" s="14" t="s">
        <v>42</v>
      </c>
      <c r="G612" s="14" t="s">
        <v>12</v>
      </c>
      <c r="H612" s="16">
        <v>20000000</v>
      </c>
      <c r="I612" s="16">
        <v>20000000</v>
      </c>
      <c r="J612" s="16"/>
      <c r="K612" s="16">
        <f t="shared" si="21"/>
        <v>40000000</v>
      </c>
      <c r="L612" s="16"/>
      <c r="M612" s="14" t="s">
        <v>796</v>
      </c>
      <c r="N612" s="14" t="s">
        <v>797</v>
      </c>
      <c r="O612" s="14"/>
      <c r="P612" s="18" t="s">
        <v>70</v>
      </c>
    </row>
    <row r="613" spans="2:16" ht="17.100000000000001" customHeight="1">
      <c r="B613" s="13">
        <v>2025</v>
      </c>
      <c r="C613" s="14">
        <v>3</v>
      </c>
      <c r="D613" s="14" t="s">
        <v>9</v>
      </c>
      <c r="E613" s="14" t="s">
        <v>810</v>
      </c>
      <c r="F613" s="14" t="s">
        <v>42</v>
      </c>
      <c r="G613" s="14" t="s">
        <v>12</v>
      </c>
      <c r="H613" s="16">
        <v>12000000</v>
      </c>
      <c r="I613" s="16">
        <v>3000000</v>
      </c>
      <c r="J613" s="16"/>
      <c r="K613" s="16">
        <f t="shared" si="21"/>
        <v>15000000</v>
      </c>
      <c r="L613" s="16"/>
      <c r="M613" s="14" t="s">
        <v>796</v>
      </c>
      <c r="N613" s="14" t="s">
        <v>797</v>
      </c>
      <c r="O613" s="14"/>
      <c r="P613" s="18" t="s">
        <v>70</v>
      </c>
    </row>
    <row r="614" spans="2:16" ht="17.100000000000001" customHeight="1">
      <c r="B614" s="13">
        <v>2025</v>
      </c>
      <c r="C614" s="14">
        <v>3</v>
      </c>
      <c r="D614" s="14" t="s">
        <v>9</v>
      </c>
      <c r="E614" s="14" t="s">
        <v>811</v>
      </c>
      <c r="F614" s="14" t="s">
        <v>42</v>
      </c>
      <c r="G614" s="14" t="s">
        <v>12</v>
      </c>
      <c r="H614" s="16">
        <v>17000000</v>
      </c>
      <c r="I614" s="16">
        <v>3000000</v>
      </c>
      <c r="J614" s="16"/>
      <c r="K614" s="16">
        <f t="shared" si="21"/>
        <v>20000000</v>
      </c>
      <c r="L614" s="16"/>
      <c r="M614" s="14" t="s">
        <v>796</v>
      </c>
      <c r="N614" s="14" t="s">
        <v>797</v>
      </c>
      <c r="O614" s="14"/>
      <c r="P614" s="18" t="s">
        <v>70</v>
      </c>
    </row>
    <row r="615" spans="2:16" ht="17.100000000000001" customHeight="1">
      <c r="B615" s="13">
        <v>2025</v>
      </c>
      <c r="C615" s="14">
        <v>3</v>
      </c>
      <c r="D615" s="14" t="s">
        <v>9</v>
      </c>
      <c r="E615" s="14" t="s">
        <v>812</v>
      </c>
      <c r="F615" s="14" t="s">
        <v>42</v>
      </c>
      <c r="G615" s="14" t="s">
        <v>12</v>
      </c>
      <c r="H615" s="16">
        <v>15000000</v>
      </c>
      <c r="I615" s="16">
        <v>5000000</v>
      </c>
      <c r="J615" s="16"/>
      <c r="K615" s="16">
        <f t="shared" si="21"/>
        <v>20000000</v>
      </c>
      <c r="L615" s="16"/>
      <c r="M615" s="14" t="s">
        <v>796</v>
      </c>
      <c r="N615" s="14" t="s">
        <v>813</v>
      </c>
      <c r="O615" s="14"/>
      <c r="P615" s="18" t="s">
        <v>70</v>
      </c>
    </row>
    <row r="616" spans="2:16" ht="17.100000000000001" customHeight="1">
      <c r="B616" s="13">
        <v>2025</v>
      </c>
      <c r="C616" s="14">
        <v>3</v>
      </c>
      <c r="D616" s="14" t="s">
        <v>9</v>
      </c>
      <c r="E616" s="14" t="s">
        <v>814</v>
      </c>
      <c r="F616" s="15" t="s">
        <v>42</v>
      </c>
      <c r="G616" s="14" t="s">
        <v>12</v>
      </c>
      <c r="H616" s="16">
        <v>15000000</v>
      </c>
      <c r="I616" s="16">
        <v>5000000</v>
      </c>
      <c r="J616" s="16"/>
      <c r="K616" s="16">
        <f>SUM(H616:J616)</f>
        <v>20000000</v>
      </c>
      <c r="L616" s="16"/>
      <c r="M616" s="14" t="s">
        <v>815</v>
      </c>
      <c r="N616" s="14" t="s">
        <v>816</v>
      </c>
      <c r="O616" s="14"/>
      <c r="P616" s="18" t="s">
        <v>17</v>
      </c>
    </row>
    <row r="617" spans="2:16" ht="17.100000000000001" customHeight="1">
      <c r="B617" s="13">
        <v>2025</v>
      </c>
      <c r="C617" s="14">
        <v>3</v>
      </c>
      <c r="D617" s="14" t="s">
        <v>9</v>
      </c>
      <c r="E617" s="14" t="s">
        <v>817</v>
      </c>
      <c r="F617" s="15" t="s">
        <v>42</v>
      </c>
      <c r="G617" s="14" t="s">
        <v>12</v>
      </c>
      <c r="H617" s="16">
        <v>10000000</v>
      </c>
      <c r="I617" s="16"/>
      <c r="J617" s="16"/>
      <c r="K617" s="16">
        <f t="shared" ref="K617:K629" si="22">SUM(H617:J617)</f>
        <v>10000000</v>
      </c>
      <c r="L617" s="16"/>
      <c r="M617" s="14" t="s">
        <v>815</v>
      </c>
      <c r="N617" s="14" t="s">
        <v>816</v>
      </c>
      <c r="O617" s="14"/>
      <c r="P617" s="18" t="s">
        <v>17</v>
      </c>
    </row>
    <row r="618" spans="2:16" ht="17.100000000000001" customHeight="1">
      <c r="B618" s="13">
        <v>2025</v>
      </c>
      <c r="C618" s="14">
        <v>3</v>
      </c>
      <c r="D618" s="14" t="s">
        <v>9</v>
      </c>
      <c r="E618" s="14" t="s">
        <v>818</v>
      </c>
      <c r="F618" s="15" t="s">
        <v>42</v>
      </c>
      <c r="G618" s="14" t="s">
        <v>12</v>
      </c>
      <c r="H618" s="16">
        <v>15000000</v>
      </c>
      <c r="I618" s="16">
        <v>5000000</v>
      </c>
      <c r="J618" s="16"/>
      <c r="K618" s="16">
        <f t="shared" si="22"/>
        <v>20000000</v>
      </c>
      <c r="L618" s="16"/>
      <c r="M618" s="14" t="s">
        <v>815</v>
      </c>
      <c r="N618" s="14" t="s">
        <v>816</v>
      </c>
      <c r="O618" s="14"/>
      <c r="P618" s="18" t="s">
        <v>17</v>
      </c>
    </row>
    <row r="619" spans="2:16" ht="17.100000000000001" customHeight="1">
      <c r="B619" s="13">
        <v>2025</v>
      </c>
      <c r="C619" s="14">
        <v>3</v>
      </c>
      <c r="D619" s="14" t="s">
        <v>9</v>
      </c>
      <c r="E619" s="14" t="s">
        <v>819</v>
      </c>
      <c r="F619" s="15" t="s">
        <v>42</v>
      </c>
      <c r="G619" s="14" t="s">
        <v>12</v>
      </c>
      <c r="H619" s="16">
        <v>20000000</v>
      </c>
      <c r="I619" s="16">
        <v>7000000</v>
      </c>
      <c r="J619" s="16"/>
      <c r="K619" s="16">
        <f t="shared" si="22"/>
        <v>27000000</v>
      </c>
      <c r="L619" s="16"/>
      <c r="M619" s="14" t="s">
        <v>815</v>
      </c>
      <c r="N619" s="14" t="s">
        <v>816</v>
      </c>
      <c r="O619" s="14"/>
      <c r="P619" s="18" t="s">
        <v>17</v>
      </c>
    </row>
    <row r="620" spans="2:16" ht="17.100000000000001" customHeight="1">
      <c r="B620" s="13">
        <v>2025</v>
      </c>
      <c r="C620" s="14">
        <v>3</v>
      </c>
      <c r="D620" s="14" t="s">
        <v>9</v>
      </c>
      <c r="E620" s="14" t="s">
        <v>820</v>
      </c>
      <c r="F620" s="15" t="s">
        <v>42</v>
      </c>
      <c r="G620" s="14" t="s">
        <v>12</v>
      </c>
      <c r="H620" s="16">
        <v>18000000</v>
      </c>
      <c r="I620" s="16">
        <v>5000000</v>
      </c>
      <c r="J620" s="16"/>
      <c r="K620" s="16">
        <f t="shared" si="22"/>
        <v>23000000</v>
      </c>
      <c r="L620" s="16"/>
      <c r="M620" s="14" t="s">
        <v>815</v>
      </c>
      <c r="N620" s="14" t="s">
        <v>816</v>
      </c>
      <c r="O620" s="14"/>
      <c r="P620" s="18" t="s">
        <v>17</v>
      </c>
    </row>
    <row r="621" spans="2:16" ht="17.100000000000001" customHeight="1">
      <c r="B621" s="13">
        <v>2025</v>
      </c>
      <c r="C621" s="14">
        <v>3</v>
      </c>
      <c r="D621" s="14" t="s">
        <v>9</v>
      </c>
      <c r="E621" s="14" t="s">
        <v>821</v>
      </c>
      <c r="F621" s="15" t="s">
        <v>42</v>
      </c>
      <c r="G621" s="14" t="s">
        <v>12</v>
      </c>
      <c r="H621" s="16">
        <v>29500000</v>
      </c>
      <c r="I621" s="16">
        <v>20000000</v>
      </c>
      <c r="J621" s="16"/>
      <c r="K621" s="16">
        <f t="shared" si="22"/>
        <v>49500000</v>
      </c>
      <c r="L621" s="16"/>
      <c r="M621" s="14" t="s">
        <v>815</v>
      </c>
      <c r="N621" s="14" t="s">
        <v>816</v>
      </c>
      <c r="O621" s="14"/>
      <c r="P621" s="18" t="s">
        <v>70</v>
      </c>
    </row>
    <row r="622" spans="2:16" ht="17.100000000000001" customHeight="1">
      <c r="B622" s="13">
        <v>2025</v>
      </c>
      <c r="C622" s="14">
        <v>3</v>
      </c>
      <c r="D622" s="14" t="s">
        <v>9</v>
      </c>
      <c r="E622" s="14" t="s">
        <v>822</v>
      </c>
      <c r="F622" s="15" t="s">
        <v>42</v>
      </c>
      <c r="G622" s="14" t="s">
        <v>12</v>
      </c>
      <c r="H622" s="16">
        <v>15000000</v>
      </c>
      <c r="I622" s="16">
        <v>10000000</v>
      </c>
      <c r="J622" s="16"/>
      <c r="K622" s="16">
        <f t="shared" si="22"/>
        <v>25000000</v>
      </c>
      <c r="L622" s="16"/>
      <c r="M622" s="14" t="s">
        <v>815</v>
      </c>
      <c r="N622" s="14" t="s">
        <v>816</v>
      </c>
      <c r="O622" s="14"/>
      <c r="P622" s="18" t="s">
        <v>17</v>
      </c>
    </row>
    <row r="623" spans="2:16" ht="17.100000000000001" customHeight="1">
      <c r="B623" s="13">
        <v>2025</v>
      </c>
      <c r="C623" s="14">
        <v>3</v>
      </c>
      <c r="D623" s="14" t="s">
        <v>9</v>
      </c>
      <c r="E623" s="14" t="s">
        <v>823</v>
      </c>
      <c r="F623" s="15" t="s">
        <v>42</v>
      </c>
      <c r="G623" s="14" t="s">
        <v>12</v>
      </c>
      <c r="H623" s="16">
        <v>10000000</v>
      </c>
      <c r="I623" s="16">
        <v>10000000</v>
      </c>
      <c r="J623" s="16"/>
      <c r="K623" s="16">
        <f t="shared" si="22"/>
        <v>20000000</v>
      </c>
      <c r="L623" s="16"/>
      <c r="M623" s="14" t="s">
        <v>815</v>
      </c>
      <c r="N623" s="14" t="s">
        <v>816</v>
      </c>
      <c r="O623" s="14"/>
      <c r="P623" s="18" t="s">
        <v>17</v>
      </c>
    </row>
    <row r="624" spans="2:16" ht="17.100000000000001" customHeight="1">
      <c r="B624" s="13">
        <v>2025</v>
      </c>
      <c r="C624" s="14">
        <v>3</v>
      </c>
      <c r="D624" s="14" t="s">
        <v>9</v>
      </c>
      <c r="E624" s="14" t="s">
        <v>824</v>
      </c>
      <c r="F624" s="15" t="s">
        <v>42</v>
      </c>
      <c r="G624" s="14" t="s">
        <v>12</v>
      </c>
      <c r="H624" s="16">
        <v>35000000</v>
      </c>
      <c r="I624" s="16">
        <v>15000000</v>
      </c>
      <c r="J624" s="16"/>
      <c r="K624" s="16">
        <f t="shared" si="22"/>
        <v>50000000</v>
      </c>
      <c r="L624" s="16"/>
      <c r="M624" s="14" t="s">
        <v>815</v>
      </c>
      <c r="N624" s="14" t="s">
        <v>816</v>
      </c>
      <c r="O624" s="14"/>
      <c r="P624" s="18" t="s">
        <v>70</v>
      </c>
    </row>
    <row r="625" spans="2:16" ht="17.100000000000001" customHeight="1">
      <c r="B625" s="13">
        <v>2025</v>
      </c>
      <c r="C625" s="14">
        <v>3</v>
      </c>
      <c r="D625" s="14" t="s">
        <v>9</v>
      </c>
      <c r="E625" s="14" t="s">
        <v>825</v>
      </c>
      <c r="F625" s="15" t="s">
        <v>42</v>
      </c>
      <c r="G625" s="14" t="s">
        <v>12</v>
      </c>
      <c r="H625" s="16">
        <v>35000000</v>
      </c>
      <c r="I625" s="16">
        <v>15000000</v>
      </c>
      <c r="J625" s="16"/>
      <c r="K625" s="16">
        <f t="shared" si="22"/>
        <v>50000000</v>
      </c>
      <c r="L625" s="16"/>
      <c r="M625" s="14" t="s">
        <v>815</v>
      </c>
      <c r="N625" s="14" t="s">
        <v>816</v>
      </c>
      <c r="O625" s="14"/>
      <c r="P625" s="18" t="s">
        <v>70</v>
      </c>
    </row>
    <row r="626" spans="2:16" ht="17.100000000000001" customHeight="1">
      <c r="B626" s="13">
        <v>2025</v>
      </c>
      <c r="C626" s="14">
        <v>3</v>
      </c>
      <c r="D626" s="14" t="s">
        <v>9</v>
      </c>
      <c r="E626" s="14" t="s">
        <v>826</v>
      </c>
      <c r="F626" s="15" t="s">
        <v>42</v>
      </c>
      <c r="G626" s="14" t="s">
        <v>12</v>
      </c>
      <c r="H626" s="16">
        <v>36000000</v>
      </c>
      <c r="I626" s="16">
        <v>10000000</v>
      </c>
      <c r="J626" s="16"/>
      <c r="K626" s="16">
        <f t="shared" si="22"/>
        <v>46000000</v>
      </c>
      <c r="L626" s="16"/>
      <c r="M626" s="14" t="s">
        <v>815</v>
      </c>
      <c r="N626" s="14" t="s">
        <v>816</v>
      </c>
      <c r="O626" s="14"/>
      <c r="P626" s="18" t="s">
        <v>70</v>
      </c>
    </row>
    <row r="627" spans="2:16" ht="17.100000000000001" customHeight="1">
      <c r="B627" s="13">
        <v>2025</v>
      </c>
      <c r="C627" s="14">
        <v>3</v>
      </c>
      <c r="D627" s="14" t="s">
        <v>9</v>
      </c>
      <c r="E627" s="14" t="s">
        <v>827</v>
      </c>
      <c r="F627" s="15" t="s">
        <v>42</v>
      </c>
      <c r="G627" s="14" t="s">
        <v>12</v>
      </c>
      <c r="H627" s="16">
        <v>100000000</v>
      </c>
      <c r="I627" s="16">
        <v>100000000</v>
      </c>
      <c r="J627" s="16"/>
      <c r="K627" s="16">
        <f t="shared" si="22"/>
        <v>200000000</v>
      </c>
      <c r="L627" s="16"/>
      <c r="M627" s="14" t="s">
        <v>815</v>
      </c>
      <c r="N627" s="14" t="s">
        <v>816</v>
      </c>
      <c r="O627" s="48" t="s">
        <v>828</v>
      </c>
      <c r="P627" s="18" t="s">
        <v>17</v>
      </c>
    </row>
    <row r="628" spans="2:16" ht="17.100000000000001" customHeight="1">
      <c r="B628" s="13">
        <v>2025</v>
      </c>
      <c r="C628" s="14">
        <v>3</v>
      </c>
      <c r="D628" s="14" t="s">
        <v>9</v>
      </c>
      <c r="E628" s="14" t="s">
        <v>829</v>
      </c>
      <c r="F628" s="15" t="s">
        <v>42</v>
      </c>
      <c r="G628" s="14" t="s">
        <v>12</v>
      </c>
      <c r="H628" s="16">
        <v>100000000</v>
      </c>
      <c r="I628" s="16">
        <v>141000000</v>
      </c>
      <c r="J628" s="16">
        <v>50000000</v>
      </c>
      <c r="K628" s="16">
        <f t="shared" si="22"/>
        <v>291000000</v>
      </c>
      <c r="L628" s="16"/>
      <c r="M628" s="14" t="s">
        <v>815</v>
      </c>
      <c r="N628" s="14" t="s">
        <v>816</v>
      </c>
      <c r="O628" s="48" t="s">
        <v>828</v>
      </c>
      <c r="P628" s="18" t="s">
        <v>17</v>
      </c>
    </row>
    <row r="629" spans="2:16" ht="17.100000000000001" customHeight="1">
      <c r="B629" s="13">
        <v>2025</v>
      </c>
      <c r="C629" s="14">
        <v>5</v>
      </c>
      <c r="D629" s="14" t="s">
        <v>9</v>
      </c>
      <c r="E629" s="14" t="s">
        <v>830</v>
      </c>
      <c r="F629" s="14" t="s">
        <v>34</v>
      </c>
      <c r="G629" s="14" t="s">
        <v>12</v>
      </c>
      <c r="H629" s="16">
        <v>15000000</v>
      </c>
      <c r="I629" s="16"/>
      <c r="J629" s="16"/>
      <c r="K629" s="16">
        <f t="shared" si="22"/>
        <v>15000000</v>
      </c>
      <c r="L629" s="16"/>
      <c r="M629" s="14" t="s">
        <v>815</v>
      </c>
      <c r="N629" s="14" t="s">
        <v>831</v>
      </c>
      <c r="O629" s="14"/>
      <c r="P629" s="18" t="s">
        <v>17</v>
      </c>
    </row>
    <row r="630" spans="2:16" ht="17.100000000000001" customHeight="1">
      <c r="B630" s="13">
        <v>2025</v>
      </c>
      <c r="C630" s="14">
        <v>2</v>
      </c>
      <c r="D630" s="14" t="s">
        <v>18</v>
      </c>
      <c r="E630" s="14" t="s">
        <v>832</v>
      </c>
      <c r="F630" s="15" t="s">
        <v>42</v>
      </c>
      <c r="G630" s="14" t="s">
        <v>12</v>
      </c>
      <c r="H630" s="16">
        <v>33000000</v>
      </c>
      <c r="I630" s="16">
        <v>25000000</v>
      </c>
      <c r="J630" s="16">
        <v>10000000</v>
      </c>
      <c r="K630" s="16">
        <f>H630+I630+J630</f>
        <v>68000000</v>
      </c>
      <c r="L630" s="16"/>
      <c r="M630" s="14" t="s">
        <v>833</v>
      </c>
      <c r="N630" s="14" t="s">
        <v>834</v>
      </c>
      <c r="O630" s="14"/>
      <c r="P630" s="18" t="s">
        <v>70</v>
      </c>
    </row>
    <row r="631" spans="2:16" ht="17.100000000000001" customHeight="1">
      <c r="B631" s="19">
        <v>2025</v>
      </c>
      <c r="C631" s="20">
        <v>2</v>
      </c>
      <c r="D631" s="20" t="s">
        <v>18</v>
      </c>
      <c r="E631" s="20" t="s">
        <v>835</v>
      </c>
      <c r="F631" s="22" t="s">
        <v>42</v>
      </c>
      <c r="G631" s="20" t="s">
        <v>43</v>
      </c>
      <c r="H631" s="16">
        <v>60000000</v>
      </c>
      <c r="I631" s="16">
        <v>30000000</v>
      </c>
      <c r="J631" s="16">
        <v>10000000</v>
      </c>
      <c r="K631" s="16">
        <f>H631+I631+J631</f>
        <v>100000000</v>
      </c>
      <c r="L631" s="16"/>
      <c r="M631" s="20" t="s">
        <v>833</v>
      </c>
      <c r="N631" s="20" t="s">
        <v>836</v>
      </c>
      <c r="O631" s="20"/>
      <c r="P631" s="21"/>
    </row>
    <row r="632" spans="2:16" ht="17.100000000000001" customHeight="1">
      <c r="B632" s="13">
        <v>2025</v>
      </c>
      <c r="C632" s="14">
        <v>2</v>
      </c>
      <c r="D632" s="14" t="s">
        <v>18</v>
      </c>
      <c r="E632" s="14" t="s">
        <v>837</v>
      </c>
      <c r="F632" s="15" t="s">
        <v>130</v>
      </c>
      <c r="G632" s="14" t="s">
        <v>63</v>
      </c>
      <c r="H632" s="16">
        <v>30000000</v>
      </c>
      <c r="I632" s="16">
        <v>20000000</v>
      </c>
      <c r="J632" s="16"/>
      <c r="K632" s="16">
        <f t="shared" ref="K632:K640" si="23">H632+I632+J632</f>
        <v>50000000</v>
      </c>
      <c r="L632" s="16"/>
      <c r="M632" s="14" t="s">
        <v>833</v>
      </c>
      <c r="N632" s="14" t="s">
        <v>836</v>
      </c>
      <c r="O632" s="14"/>
      <c r="P632" s="18" t="s">
        <v>70</v>
      </c>
    </row>
    <row r="633" spans="2:16" ht="17.100000000000001" customHeight="1">
      <c r="B633" s="13">
        <v>2025</v>
      </c>
      <c r="C633" s="14">
        <v>2</v>
      </c>
      <c r="D633" s="14" t="s">
        <v>18</v>
      </c>
      <c r="E633" s="14" t="s">
        <v>838</v>
      </c>
      <c r="F633" s="15" t="s">
        <v>42</v>
      </c>
      <c r="G633" s="14" t="s">
        <v>63</v>
      </c>
      <c r="H633" s="16">
        <v>30000000</v>
      </c>
      <c r="I633" s="16">
        <v>20000000</v>
      </c>
      <c r="J633" s="16"/>
      <c r="K633" s="16">
        <f t="shared" si="23"/>
        <v>50000000</v>
      </c>
      <c r="L633" s="16"/>
      <c r="M633" s="14" t="s">
        <v>833</v>
      </c>
      <c r="N633" s="14" t="s">
        <v>834</v>
      </c>
      <c r="O633" s="14"/>
      <c r="P633" s="18" t="s">
        <v>70</v>
      </c>
    </row>
    <row r="634" spans="2:16" ht="17.100000000000001" customHeight="1">
      <c r="B634" s="13">
        <v>2025</v>
      </c>
      <c r="C634" s="14">
        <v>2</v>
      </c>
      <c r="D634" s="14" t="s">
        <v>18</v>
      </c>
      <c r="E634" s="14" t="s">
        <v>839</v>
      </c>
      <c r="F634" s="15" t="s">
        <v>42</v>
      </c>
      <c r="G634" s="14" t="s">
        <v>63</v>
      </c>
      <c r="H634" s="16">
        <v>30000000</v>
      </c>
      <c r="I634" s="16">
        <v>20000000</v>
      </c>
      <c r="J634" s="16"/>
      <c r="K634" s="16">
        <f t="shared" si="23"/>
        <v>50000000</v>
      </c>
      <c r="L634" s="16"/>
      <c r="M634" s="14" t="s">
        <v>833</v>
      </c>
      <c r="N634" s="14" t="s">
        <v>836</v>
      </c>
      <c r="O634" s="14"/>
      <c r="P634" s="18" t="s">
        <v>70</v>
      </c>
    </row>
    <row r="635" spans="2:16" ht="17.100000000000001" customHeight="1">
      <c r="B635" s="13">
        <v>2025</v>
      </c>
      <c r="C635" s="14">
        <v>2</v>
      </c>
      <c r="D635" s="14" t="s">
        <v>18</v>
      </c>
      <c r="E635" s="14" t="s">
        <v>840</v>
      </c>
      <c r="F635" s="15" t="s">
        <v>42</v>
      </c>
      <c r="G635" s="14" t="s">
        <v>63</v>
      </c>
      <c r="H635" s="16">
        <v>30000000</v>
      </c>
      <c r="I635" s="16">
        <v>20000000</v>
      </c>
      <c r="J635" s="16"/>
      <c r="K635" s="16">
        <f t="shared" si="23"/>
        <v>50000000</v>
      </c>
      <c r="L635" s="16"/>
      <c r="M635" s="14" t="s">
        <v>833</v>
      </c>
      <c r="N635" s="14" t="s">
        <v>836</v>
      </c>
      <c r="O635" s="14"/>
      <c r="P635" s="18" t="s">
        <v>70</v>
      </c>
    </row>
    <row r="636" spans="2:16" ht="17.100000000000001" customHeight="1">
      <c r="B636" s="13">
        <v>2025</v>
      </c>
      <c r="C636" s="14">
        <v>2</v>
      </c>
      <c r="D636" s="14" t="s">
        <v>18</v>
      </c>
      <c r="E636" s="14" t="s">
        <v>841</v>
      </c>
      <c r="F636" s="15" t="s">
        <v>42</v>
      </c>
      <c r="G636" s="14" t="s">
        <v>63</v>
      </c>
      <c r="H636" s="16">
        <v>6000000</v>
      </c>
      <c r="I636" s="16">
        <v>15000000</v>
      </c>
      <c r="J636" s="16"/>
      <c r="K636" s="16">
        <f t="shared" si="23"/>
        <v>21000000</v>
      </c>
      <c r="L636" s="16"/>
      <c r="M636" s="14" t="s">
        <v>833</v>
      </c>
      <c r="N636" s="14" t="s">
        <v>836</v>
      </c>
      <c r="O636" s="14"/>
      <c r="P636" s="18" t="s">
        <v>70</v>
      </c>
    </row>
    <row r="637" spans="2:16" ht="17.100000000000001" customHeight="1">
      <c r="B637" s="13">
        <v>2025</v>
      </c>
      <c r="C637" s="14">
        <v>2</v>
      </c>
      <c r="D637" s="14" t="s">
        <v>18</v>
      </c>
      <c r="E637" s="14" t="s">
        <v>842</v>
      </c>
      <c r="F637" s="15" t="s">
        <v>42</v>
      </c>
      <c r="G637" s="14" t="s">
        <v>63</v>
      </c>
      <c r="H637" s="16">
        <v>15000000</v>
      </c>
      <c r="I637" s="16">
        <v>15000000</v>
      </c>
      <c r="J637" s="16"/>
      <c r="K637" s="16">
        <f t="shared" si="23"/>
        <v>30000000</v>
      </c>
      <c r="L637" s="16"/>
      <c r="M637" s="14" t="s">
        <v>833</v>
      </c>
      <c r="N637" s="14" t="s">
        <v>836</v>
      </c>
      <c r="O637" s="14"/>
      <c r="P637" s="18" t="s">
        <v>70</v>
      </c>
    </row>
    <row r="638" spans="2:16" ht="17.100000000000001" customHeight="1">
      <c r="B638" s="13">
        <v>2025</v>
      </c>
      <c r="C638" s="14">
        <v>2</v>
      </c>
      <c r="D638" s="14" t="s">
        <v>18</v>
      </c>
      <c r="E638" s="14" t="s">
        <v>843</v>
      </c>
      <c r="F638" s="15" t="s">
        <v>42</v>
      </c>
      <c r="G638" s="14" t="s">
        <v>63</v>
      </c>
      <c r="H638" s="16">
        <v>20000000</v>
      </c>
      <c r="I638" s="16">
        <v>15000000</v>
      </c>
      <c r="J638" s="16"/>
      <c r="K638" s="16">
        <f t="shared" si="23"/>
        <v>35000000</v>
      </c>
      <c r="L638" s="16"/>
      <c r="M638" s="14" t="s">
        <v>833</v>
      </c>
      <c r="N638" s="14" t="s">
        <v>836</v>
      </c>
      <c r="O638" s="14"/>
      <c r="P638" s="18" t="s">
        <v>70</v>
      </c>
    </row>
    <row r="639" spans="2:16" ht="17.100000000000001" customHeight="1">
      <c r="B639" s="13">
        <v>2025</v>
      </c>
      <c r="C639" s="14">
        <v>2</v>
      </c>
      <c r="D639" s="14" t="s">
        <v>18</v>
      </c>
      <c r="E639" s="14" t="s">
        <v>844</v>
      </c>
      <c r="F639" s="15" t="s">
        <v>42</v>
      </c>
      <c r="G639" s="14" t="s">
        <v>63</v>
      </c>
      <c r="H639" s="16">
        <v>30000000</v>
      </c>
      <c r="I639" s="16">
        <v>20000000</v>
      </c>
      <c r="J639" s="16"/>
      <c r="K639" s="16">
        <f t="shared" si="23"/>
        <v>50000000</v>
      </c>
      <c r="L639" s="16"/>
      <c r="M639" s="14" t="s">
        <v>833</v>
      </c>
      <c r="N639" s="14" t="s">
        <v>836</v>
      </c>
      <c r="O639" s="14"/>
      <c r="P639" s="18" t="s">
        <v>70</v>
      </c>
    </row>
    <row r="640" spans="2:16" ht="17.100000000000001" customHeight="1">
      <c r="B640" s="13">
        <v>2025</v>
      </c>
      <c r="C640" s="14">
        <v>3</v>
      </c>
      <c r="D640" s="14" t="s">
        <v>18</v>
      </c>
      <c r="E640" s="14" t="s">
        <v>845</v>
      </c>
      <c r="F640" s="15" t="s">
        <v>130</v>
      </c>
      <c r="G640" s="14" t="s">
        <v>63</v>
      </c>
      <c r="H640" s="16">
        <v>22000000</v>
      </c>
      <c r="I640" s="16"/>
      <c r="J640" s="16"/>
      <c r="K640" s="16">
        <f t="shared" si="23"/>
        <v>22000000</v>
      </c>
      <c r="L640" s="16"/>
      <c r="M640" s="14" t="s">
        <v>833</v>
      </c>
      <c r="N640" s="14" t="s">
        <v>836</v>
      </c>
      <c r="O640" s="14"/>
      <c r="P640" s="18" t="s">
        <v>70</v>
      </c>
    </row>
    <row r="641" spans="2:16" ht="17.100000000000001" customHeight="1">
      <c r="B641" s="13">
        <v>2025</v>
      </c>
      <c r="C641" s="14">
        <v>3</v>
      </c>
      <c r="D641" s="14" t="s">
        <v>9</v>
      </c>
      <c r="E641" s="14" t="s">
        <v>846</v>
      </c>
      <c r="F641" s="14" t="s">
        <v>42</v>
      </c>
      <c r="G641" s="14" t="s">
        <v>12</v>
      </c>
      <c r="H641" s="16">
        <v>23000000</v>
      </c>
      <c r="I641" s="16">
        <v>22000000</v>
      </c>
      <c r="J641" s="16">
        <v>4000000</v>
      </c>
      <c r="K641" s="16">
        <v>49000000</v>
      </c>
      <c r="L641" s="16"/>
      <c r="M641" s="14" t="s">
        <v>847</v>
      </c>
      <c r="N641" s="14" t="s">
        <v>848</v>
      </c>
      <c r="O641" s="14"/>
      <c r="P641" s="18" t="s">
        <v>70</v>
      </c>
    </row>
    <row r="642" spans="2:16" ht="17.100000000000001" customHeight="1">
      <c r="B642" s="13">
        <v>2025</v>
      </c>
      <c r="C642" s="14">
        <v>3</v>
      </c>
      <c r="D642" s="14" t="s">
        <v>9</v>
      </c>
      <c r="E642" s="14" t="s">
        <v>849</v>
      </c>
      <c r="F642" s="14" t="s">
        <v>42</v>
      </c>
      <c r="G642" s="14" t="s">
        <v>12</v>
      </c>
      <c r="H642" s="16">
        <v>30000000</v>
      </c>
      <c r="I642" s="16">
        <v>11000000</v>
      </c>
      <c r="J642" s="16">
        <v>4000000</v>
      </c>
      <c r="K642" s="16">
        <v>45000000</v>
      </c>
      <c r="L642" s="16"/>
      <c r="M642" s="14" t="s">
        <v>847</v>
      </c>
      <c r="N642" s="14" t="s">
        <v>850</v>
      </c>
      <c r="O642" s="14"/>
      <c r="P642" s="18" t="s">
        <v>267</v>
      </c>
    </row>
    <row r="643" spans="2:16" ht="17.100000000000001" customHeight="1">
      <c r="B643" s="13">
        <v>2025</v>
      </c>
      <c r="C643" s="14">
        <v>3</v>
      </c>
      <c r="D643" s="14" t="s">
        <v>9</v>
      </c>
      <c r="E643" s="14" t="s">
        <v>851</v>
      </c>
      <c r="F643" s="14" t="s">
        <v>42</v>
      </c>
      <c r="G643" s="14" t="s">
        <v>12</v>
      </c>
      <c r="H643" s="16">
        <v>25000000</v>
      </c>
      <c r="I643" s="16">
        <v>12000000</v>
      </c>
      <c r="J643" s="16">
        <v>3000000</v>
      </c>
      <c r="K643" s="16">
        <v>40000000</v>
      </c>
      <c r="L643" s="16"/>
      <c r="M643" s="14" t="s">
        <v>847</v>
      </c>
      <c r="N643" s="14" t="s">
        <v>850</v>
      </c>
      <c r="O643" s="14"/>
      <c r="P643" s="18" t="s">
        <v>267</v>
      </c>
    </row>
    <row r="644" spans="2:16" ht="17.100000000000001" customHeight="1">
      <c r="B644" s="13">
        <v>2025</v>
      </c>
      <c r="C644" s="14">
        <v>3</v>
      </c>
      <c r="D644" s="14" t="s">
        <v>9</v>
      </c>
      <c r="E644" s="14" t="s">
        <v>852</v>
      </c>
      <c r="F644" s="14" t="s">
        <v>42</v>
      </c>
      <c r="G644" s="14" t="s">
        <v>12</v>
      </c>
      <c r="H644" s="16">
        <v>15000000</v>
      </c>
      <c r="I644" s="16">
        <v>10000000</v>
      </c>
      <c r="J644" s="16"/>
      <c r="K644" s="16">
        <v>25000000</v>
      </c>
      <c r="L644" s="16"/>
      <c r="M644" s="14" t="s">
        <v>847</v>
      </c>
      <c r="N644" s="14" t="s">
        <v>850</v>
      </c>
      <c r="O644" s="14"/>
      <c r="P644" s="18" t="s">
        <v>267</v>
      </c>
    </row>
    <row r="645" spans="2:16" ht="17.100000000000001" customHeight="1">
      <c r="B645" s="13">
        <v>2025</v>
      </c>
      <c r="C645" s="14">
        <v>3</v>
      </c>
      <c r="D645" s="14" t="s">
        <v>9</v>
      </c>
      <c r="E645" s="14" t="s">
        <v>853</v>
      </c>
      <c r="F645" s="14" t="s">
        <v>42</v>
      </c>
      <c r="G645" s="14" t="s">
        <v>12</v>
      </c>
      <c r="H645" s="16">
        <v>15000000</v>
      </c>
      <c r="I645" s="16">
        <v>6000000</v>
      </c>
      <c r="J645" s="16"/>
      <c r="K645" s="16">
        <v>21000000</v>
      </c>
      <c r="L645" s="16"/>
      <c r="M645" s="14" t="s">
        <v>847</v>
      </c>
      <c r="N645" s="14" t="s">
        <v>850</v>
      </c>
      <c r="O645" s="14"/>
      <c r="P645" s="18" t="s">
        <v>267</v>
      </c>
    </row>
    <row r="646" spans="2:16" ht="17.100000000000001" customHeight="1">
      <c r="B646" s="13">
        <v>2025</v>
      </c>
      <c r="C646" s="14">
        <v>3</v>
      </c>
      <c r="D646" s="14" t="s">
        <v>9</v>
      </c>
      <c r="E646" s="14" t="s">
        <v>854</v>
      </c>
      <c r="F646" s="14" t="s">
        <v>42</v>
      </c>
      <c r="G646" s="14" t="s">
        <v>12</v>
      </c>
      <c r="H646" s="16">
        <v>13000000</v>
      </c>
      <c r="I646" s="16">
        <v>7000000</v>
      </c>
      <c r="J646" s="16"/>
      <c r="K646" s="16">
        <v>20000000</v>
      </c>
      <c r="L646" s="16"/>
      <c r="M646" s="14" t="s">
        <v>847</v>
      </c>
      <c r="N646" s="14" t="s">
        <v>850</v>
      </c>
      <c r="O646" s="14"/>
      <c r="P646" s="18" t="s">
        <v>267</v>
      </c>
    </row>
    <row r="647" spans="2:16" ht="17.100000000000001" customHeight="1">
      <c r="B647" s="13">
        <v>2025</v>
      </c>
      <c r="C647" s="14">
        <v>3</v>
      </c>
      <c r="D647" s="14" t="s">
        <v>9</v>
      </c>
      <c r="E647" s="14" t="s">
        <v>855</v>
      </c>
      <c r="F647" s="14" t="s">
        <v>42</v>
      </c>
      <c r="G647" s="14" t="s">
        <v>12</v>
      </c>
      <c r="H647" s="16">
        <v>10000000</v>
      </c>
      <c r="I647" s="16">
        <v>5000000</v>
      </c>
      <c r="J647" s="16"/>
      <c r="K647" s="16">
        <v>15000000</v>
      </c>
      <c r="L647" s="16"/>
      <c r="M647" s="14" t="s">
        <v>847</v>
      </c>
      <c r="N647" s="14" t="s">
        <v>850</v>
      </c>
      <c r="O647" s="14"/>
      <c r="P647" s="18" t="s">
        <v>267</v>
      </c>
    </row>
    <row r="648" spans="2:16" ht="17.100000000000001" customHeight="1">
      <c r="B648" s="13">
        <v>2025</v>
      </c>
      <c r="C648" s="14">
        <v>3</v>
      </c>
      <c r="D648" s="14" t="s">
        <v>9</v>
      </c>
      <c r="E648" s="14" t="s">
        <v>856</v>
      </c>
      <c r="F648" s="14" t="s">
        <v>42</v>
      </c>
      <c r="G648" s="14" t="s">
        <v>12</v>
      </c>
      <c r="H648" s="16">
        <v>25000000</v>
      </c>
      <c r="I648" s="16">
        <v>11000000</v>
      </c>
      <c r="J648" s="16">
        <v>4000000</v>
      </c>
      <c r="K648" s="16">
        <v>40000000</v>
      </c>
      <c r="L648" s="16"/>
      <c r="M648" s="14" t="s">
        <v>847</v>
      </c>
      <c r="N648" s="14" t="s">
        <v>850</v>
      </c>
      <c r="O648" s="14"/>
      <c r="P648" s="18" t="s">
        <v>267</v>
      </c>
    </row>
    <row r="649" spans="2:16" ht="17.100000000000001" customHeight="1">
      <c r="B649" s="13">
        <v>2025</v>
      </c>
      <c r="C649" s="14">
        <v>3</v>
      </c>
      <c r="D649" s="14" t="s">
        <v>9</v>
      </c>
      <c r="E649" s="14" t="s">
        <v>857</v>
      </c>
      <c r="F649" s="14" t="s">
        <v>42</v>
      </c>
      <c r="G649" s="14" t="s">
        <v>12</v>
      </c>
      <c r="H649" s="16">
        <v>7000000</v>
      </c>
      <c r="I649" s="16">
        <v>6000000</v>
      </c>
      <c r="J649" s="16">
        <v>2000000</v>
      </c>
      <c r="K649" s="16">
        <v>15000000</v>
      </c>
      <c r="L649" s="16"/>
      <c r="M649" s="14" t="s">
        <v>847</v>
      </c>
      <c r="N649" s="14" t="s">
        <v>850</v>
      </c>
      <c r="O649" s="14"/>
      <c r="P649" s="18" t="s">
        <v>267</v>
      </c>
    </row>
    <row r="650" spans="2:16" ht="17.100000000000001" customHeight="1">
      <c r="B650" s="13">
        <v>2025</v>
      </c>
      <c r="C650" s="14">
        <v>3</v>
      </c>
      <c r="D650" s="14" t="s">
        <v>9</v>
      </c>
      <c r="E650" s="14" t="s">
        <v>858</v>
      </c>
      <c r="F650" s="14" t="s">
        <v>42</v>
      </c>
      <c r="G650" s="14" t="s">
        <v>12</v>
      </c>
      <c r="H650" s="16">
        <v>18000000</v>
      </c>
      <c r="I650" s="16">
        <v>12000000</v>
      </c>
      <c r="J650" s="16"/>
      <c r="K650" s="16">
        <v>30000000</v>
      </c>
      <c r="L650" s="16"/>
      <c r="M650" s="14" t="s">
        <v>847</v>
      </c>
      <c r="N650" s="14" t="s">
        <v>850</v>
      </c>
      <c r="O650" s="14"/>
      <c r="P650" s="18" t="s">
        <v>267</v>
      </c>
    </row>
    <row r="651" spans="2:16" ht="17.100000000000001" customHeight="1">
      <c r="B651" s="13">
        <v>2025</v>
      </c>
      <c r="C651" s="14">
        <v>3</v>
      </c>
      <c r="D651" s="14" t="s">
        <v>9</v>
      </c>
      <c r="E651" s="14" t="s">
        <v>859</v>
      </c>
      <c r="F651" s="14" t="s">
        <v>42</v>
      </c>
      <c r="G651" s="14" t="s">
        <v>12</v>
      </c>
      <c r="H651" s="16">
        <v>19000000</v>
      </c>
      <c r="I651" s="16">
        <v>11000000</v>
      </c>
      <c r="J651" s="16"/>
      <c r="K651" s="16">
        <v>30000000</v>
      </c>
      <c r="L651" s="16"/>
      <c r="M651" s="14" t="s">
        <v>847</v>
      </c>
      <c r="N651" s="14" t="s">
        <v>850</v>
      </c>
      <c r="O651" s="14"/>
      <c r="P651" s="18" t="s">
        <v>267</v>
      </c>
    </row>
    <row r="652" spans="2:16" ht="17.100000000000001" customHeight="1">
      <c r="B652" s="13">
        <v>2025</v>
      </c>
      <c r="C652" s="14">
        <v>3</v>
      </c>
      <c r="D652" s="14" t="s">
        <v>9</v>
      </c>
      <c r="E652" s="14" t="s">
        <v>860</v>
      </c>
      <c r="F652" s="15" t="s">
        <v>42</v>
      </c>
      <c r="G652" s="14" t="s">
        <v>12</v>
      </c>
      <c r="H652" s="16">
        <v>24000000</v>
      </c>
      <c r="I652" s="16">
        <v>16000000</v>
      </c>
      <c r="J652" s="16"/>
      <c r="K652" s="16">
        <f>SUM(H652:J652)</f>
        <v>40000000</v>
      </c>
      <c r="L652" s="16">
        <f>K652</f>
        <v>40000000</v>
      </c>
      <c r="M652" s="14" t="s">
        <v>861</v>
      </c>
      <c r="N652" s="14" t="s">
        <v>862</v>
      </c>
      <c r="O652" s="14"/>
      <c r="P652" s="17"/>
    </row>
    <row r="653" spans="2:16" ht="17.100000000000001" customHeight="1">
      <c r="B653" s="13">
        <v>2025</v>
      </c>
      <c r="C653" s="14">
        <v>3</v>
      </c>
      <c r="D653" s="14" t="s">
        <v>18</v>
      </c>
      <c r="E653" s="14" t="s">
        <v>863</v>
      </c>
      <c r="F653" s="14" t="s">
        <v>42</v>
      </c>
      <c r="G653" s="14" t="s">
        <v>12</v>
      </c>
      <c r="H653" s="16">
        <v>3600000</v>
      </c>
      <c r="I653" s="16">
        <v>2400000</v>
      </c>
      <c r="J653" s="16"/>
      <c r="K653" s="16">
        <f>SUM(H653:J653)</f>
        <v>6000000</v>
      </c>
      <c r="L653" s="16">
        <f>K653</f>
        <v>6000000</v>
      </c>
      <c r="M653" s="14" t="s">
        <v>861</v>
      </c>
      <c r="N653" s="14" t="s">
        <v>862</v>
      </c>
      <c r="O653" s="14"/>
      <c r="P653" s="18" t="s">
        <v>70</v>
      </c>
    </row>
    <row r="654" spans="2:16" ht="17.100000000000001" customHeight="1">
      <c r="B654" s="13">
        <v>2025</v>
      </c>
      <c r="C654" s="14">
        <v>3</v>
      </c>
      <c r="D654" s="14" t="s">
        <v>18</v>
      </c>
      <c r="E654" s="14" t="s">
        <v>864</v>
      </c>
      <c r="F654" s="14" t="s">
        <v>42</v>
      </c>
      <c r="G654" s="14" t="s">
        <v>12</v>
      </c>
      <c r="H654" s="16">
        <v>10000000</v>
      </c>
      <c r="I654" s="16"/>
      <c r="J654" s="16"/>
      <c r="K654" s="16">
        <f t="shared" ref="K654:K661" si="24">SUM(H654:J654)</f>
        <v>10000000</v>
      </c>
      <c r="L654" s="16">
        <f t="shared" ref="L654:L661" si="25">K654</f>
        <v>10000000</v>
      </c>
      <c r="M654" s="14" t="s">
        <v>861</v>
      </c>
      <c r="N654" s="14" t="s">
        <v>862</v>
      </c>
      <c r="O654" s="14"/>
      <c r="P654" s="18"/>
    </row>
    <row r="655" spans="2:16" ht="17.100000000000001" customHeight="1">
      <c r="B655" s="13">
        <v>2025</v>
      </c>
      <c r="C655" s="14">
        <v>3</v>
      </c>
      <c r="D655" s="14" t="s">
        <v>18</v>
      </c>
      <c r="E655" s="14" t="s">
        <v>865</v>
      </c>
      <c r="F655" s="14" t="s">
        <v>42</v>
      </c>
      <c r="G655" s="14" t="s">
        <v>12</v>
      </c>
      <c r="H655" s="16">
        <v>18000000</v>
      </c>
      <c r="I655" s="16">
        <v>12000000</v>
      </c>
      <c r="J655" s="16"/>
      <c r="K655" s="16">
        <f t="shared" si="24"/>
        <v>30000000</v>
      </c>
      <c r="L655" s="16">
        <f t="shared" si="25"/>
        <v>30000000</v>
      </c>
      <c r="M655" s="14" t="s">
        <v>861</v>
      </c>
      <c r="N655" s="14" t="s">
        <v>862</v>
      </c>
      <c r="O655" s="14"/>
      <c r="P655" s="18"/>
    </row>
    <row r="656" spans="2:16" ht="17.100000000000001" customHeight="1">
      <c r="B656" s="13">
        <v>2025</v>
      </c>
      <c r="C656" s="14">
        <v>3</v>
      </c>
      <c r="D656" s="14" t="s">
        <v>18</v>
      </c>
      <c r="E656" s="14" t="s">
        <v>866</v>
      </c>
      <c r="F656" s="14" t="s">
        <v>42</v>
      </c>
      <c r="G656" s="14" t="s">
        <v>12</v>
      </c>
      <c r="H656" s="16">
        <v>50000000</v>
      </c>
      <c r="I656" s="16"/>
      <c r="J656" s="16"/>
      <c r="K656" s="16">
        <f t="shared" si="24"/>
        <v>50000000</v>
      </c>
      <c r="L656" s="16">
        <f t="shared" si="25"/>
        <v>50000000</v>
      </c>
      <c r="M656" s="14" t="s">
        <v>861</v>
      </c>
      <c r="N656" s="14" t="s">
        <v>862</v>
      </c>
      <c r="O656" s="14"/>
      <c r="P656" s="18"/>
    </row>
    <row r="657" spans="2:16" ht="17.100000000000001" customHeight="1">
      <c r="B657" s="13">
        <v>2025</v>
      </c>
      <c r="C657" s="14">
        <v>3</v>
      </c>
      <c r="D657" s="14" t="s">
        <v>18</v>
      </c>
      <c r="E657" s="14" t="s">
        <v>867</v>
      </c>
      <c r="F657" s="14" t="s">
        <v>42</v>
      </c>
      <c r="G657" s="14" t="s">
        <v>12</v>
      </c>
      <c r="H657" s="16">
        <v>13200000</v>
      </c>
      <c r="I657" s="16">
        <v>8800000</v>
      </c>
      <c r="J657" s="16"/>
      <c r="K657" s="16">
        <f t="shared" si="24"/>
        <v>22000000</v>
      </c>
      <c r="L657" s="16">
        <f t="shared" si="25"/>
        <v>22000000</v>
      </c>
      <c r="M657" s="14" t="s">
        <v>861</v>
      </c>
      <c r="N657" s="14" t="s">
        <v>862</v>
      </c>
      <c r="O657" s="14"/>
      <c r="P657" s="18"/>
    </row>
    <row r="658" spans="2:16" ht="17.100000000000001" customHeight="1">
      <c r="B658" s="13">
        <v>2025</v>
      </c>
      <c r="C658" s="14">
        <v>3</v>
      </c>
      <c r="D658" s="14" t="s">
        <v>18</v>
      </c>
      <c r="E658" s="14" t="s">
        <v>868</v>
      </c>
      <c r="F658" s="14" t="s">
        <v>42</v>
      </c>
      <c r="G658" s="14" t="s">
        <v>12</v>
      </c>
      <c r="H658" s="16">
        <v>30000000</v>
      </c>
      <c r="I658" s="16">
        <v>20000000</v>
      </c>
      <c r="J658" s="16"/>
      <c r="K658" s="16">
        <f t="shared" si="24"/>
        <v>50000000</v>
      </c>
      <c r="L658" s="16">
        <f t="shared" si="25"/>
        <v>50000000</v>
      </c>
      <c r="M658" s="14" t="s">
        <v>861</v>
      </c>
      <c r="N658" s="14" t="s">
        <v>862</v>
      </c>
      <c r="O658" s="14"/>
      <c r="P658" s="18"/>
    </row>
    <row r="659" spans="2:16" ht="17.100000000000001" customHeight="1">
      <c r="B659" s="13">
        <v>2025</v>
      </c>
      <c r="C659" s="14">
        <v>3</v>
      </c>
      <c r="D659" s="14" t="s">
        <v>18</v>
      </c>
      <c r="E659" s="14" t="s">
        <v>869</v>
      </c>
      <c r="F659" s="14" t="s">
        <v>42</v>
      </c>
      <c r="G659" s="14" t="s">
        <v>12</v>
      </c>
      <c r="H659" s="16">
        <v>30000000</v>
      </c>
      <c r="I659" s="16">
        <v>20000000</v>
      </c>
      <c r="J659" s="16"/>
      <c r="K659" s="16">
        <f t="shared" si="24"/>
        <v>50000000</v>
      </c>
      <c r="L659" s="16">
        <f t="shared" si="25"/>
        <v>50000000</v>
      </c>
      <c r="M659" s="14" t="s">
        <v>861</v>
      </c>
      <c r="N659" s="14" t="s">
        <v>862</v>
      </c>
      <c r="O659" s="14"/>
      <c r="P659" s="18"/>
    </row>
    <row r="660" spans="2:16" ht="17.100000000000001" customHeight="1">
      <c r="B660" s="13">
        <v>2025</v>
      </c>
      <c r="C660" s="14">
        <v>3</v>
      </c>
      <c r="D660" s="14" t="s">
        <v>18</v>
      </c>
      <c r="E660" s="14" t="s">
        <v>870</v>
      </c>
      <c r="F660" s="14" t="s">
        <v>42</v>
      </c>
      <c r="G660" s="14" t="s">
        <v>12</v>
      </c>
      <c r="H660" s="16">
        <v>18000000</v>
      </c>
      <c r="I660" s="16">
        <v>12000000</v>
      </c>
      <c r="J660" s="16"/>
      <c r="K660" s="16">
        <f t="shared" si="24"/>
        <v>30000000</v>
      </c>
      <c r="L660" s="16">
        <f t="shared" si="25"/>
        <v>30000000</v>
      </c>
      <c r="M660" s="14" t="s">
        <v>861</v>
      </c>
      <c r="N660" s="14" t="s">
        <v>862</v>
      </c>
      <c r="O660" s="14"/>
      <c r="P660" s="18"/>
    </row>
    <row r="661" spans="2:16" ht="17.100000000000001" customHeight="1">
      <c r="B661" s="13">
        <v>2025</v>
      </c>
      <c r="C661" s="14">
        <v>3</v>
      </c>
      <c r="D661" s="14" t="s">
        <v>18</v>
      </c>
      <c r="E661" s="14" t="s">
        <v>871</v>
      </c>
      <c r="F661" s="14" t="s">
        <v>42</v>
      </c>
      <c r="G661" s="14" t="s">
        <v>12</v>
      </c>
      <c r="H661" s="16">
        <v>30000000</v>
      </c>
      <c r="I661" s="16">
        <v>20000000</v>
      </c>
      <c r="J661" s="16"/>
      <c r="K661" s="16">
        <f t="shared" si="24"/>
        <v>50000000</v>
      </c>
      <c r="L661" s="16">
        <f t="shared" si="25"/>
        <v>50000000</v>
      </c>
      <c r="M661" s="14" t="s">
        <v>861</v>
      </c>
      <c r="N661" s="14" t="s">
        <v>862</v>
      </c>
      <c r="O661" s="14"/>
      <c r="P661" s="18"/>
    </row>
    <row r="662" spans="2:16" ht="17.100000000000001" customHeight="1">
      <c r="B662" s="13">
        <v>2025</v>
      </c>
      <c r="C662" s="14">
        <v>5</v>
      </c>
      <c r="D662" s="14" t="s">
        <v>9</v>
      </c>
      <c r="E662" s="14" t="s">
        <v>872</v>
      </c>
      <c r="F662" s="15" t="s">
        <v>42</v>
      </c>
      <c r="G662" s="14" t="s">
        <v>12</v>
      </c>
      <c r="H662" s="16">
        <v>22000000</v>
      </c>
      <c r="I662" s="16"/>
      <c r="J662" s="16"/>
      <c r="K662" s="16"/>
      <c r="L662" s="16"/>
      <c r="M662" s="14" t="s">
        <v>873</v>
      </c>
      <c r="N662" s="14" t="s">
        <v>874</v>
      </c>
      <c r="O662" s="14"/>
      <c r="P662" s="17"/>
    </row>
    <row r="663" spans="2:16" ht="17.100000000000001" customHeight="1">
      <c r="B663" s="13">
        <v>2025</v>
      </c>
      <c r="C663" s="14">
        <v>3</v>
      </c>
      <c r="D663" s="14" t="s">
        <v>9</v>
      </c>
      <c r="E663" s="14" t="s">
        <v>875</v>
      </c>
      <c r="F663" s="15" t="s">
        <v>34</v>
      </c>
      <c r="G663" s="14" t="s">
        <v>12</v>
      </c>
      <c r="H663" s="16">
        <v>15000000</v>
      </c>
      <c r="I663" s="16">
        <v>10000000</v>
      </c>
      <c r="J663" s="16"/>
      <c r="K663" s="16">
        <f t="shared" ref="K663:K670" si="26">SUM(H663:J663)</f>
        <v>25000000</v>
      </c>
      <c r="L663" s="16"/>
      <c r="M663" s="14" t="s">
        <v>876</v>
      </c>
      <c r="N663" s="14" t="s">
        <v>877</v>
      </c>
      <c r="O663" s="14"/>
      <c r="P663" s="17" t="s">
        <v>17</v>
      </c>
    </row>
    <row r="664" spans="2:16" ht="17.100000000000001" customHeight="1">
      <c r="B664" s="13">
        <v>2025</v>
      </c>
      <c r="C664" s="14">
        <v>3</v>
      </c>
      <c r="D664" s="14" t="s">
        <v>18</v>
      </c>
      <c r="E664" s="14" t="s">
        <v>878</v>
      </c>
      <c r="F664" s="14" t="s">
        <v>34</v>
      </c>
      <c r="G664" s="14" t="s">
        <v>12</v>
      </c>
      <c r="H664" s="16">
        <v>15000000</v>
      </c>
      <c r="I664" s="16">
        <v>10000000</v>
      </c>
      <c r="J664" s="16"/>
      <c r="K664" s="16">
        <f t="shared" si="26"/>
        <v>25000000</v>
      </c>
      <c r="L664" s="16"/>
      <c r="M664" s="14" t="s">
        <v>876</v>
      </c>
      <c r="N664" s="14" t="s">
        <v>877</v>
      </c>
      <c r="O664" s="14"/>
      <c r="P664" s="18" t="s">
        <v>17</v>
      </c>
    </row>
    <row r="665" spans="2:16" ht="17.100000000000001" customHeight="1">
      <c r="B665" s="13">
        <v>2025</v>
      </c>
      <c r="C665" s="14">
        <v>3</v>
      </c>
      <c r="D665" s="14" t="s">
        <v>9</v>
      </c>
      <c r="E665" s="14" t="s">
        <v>879</v>
      </c>
      <c r="F665" s="15" t="s">
        <v>34</v>
      </c>
      <c r="G665" s="14" t="s">
        <v>12</v>
      </c>
      <c r="H665" s="16">
        <v>50000000</v>
      </c>
      <c r="I665" s="16">
        <v>20000000</v>
      </c>
      <c r="J665" s="16"/>
      <c r="K665" s="16">
        <f t="shared" si="26"/>
        <v>70000000</v>
      </c>
      <c r="L665" s="16">
        <v>70000000</v>
      </c>
      <c r="M665" s="47" t="s">
        <v>880</v>
      </c>
      <c r="N665" s="14" t="s">
        <v>881</v>
      </c>
      <c r="O665" s="14"/>
      <c r="P665" s="18" t="s">
        <v>70</v>
      </c>
    </row>
    <row r="666" spans="2:16" ht="17.100000000000001" customHeight="1">
      <c r="B666" s="13">
        <v>2025</v>
      </c>
      <c r="C666" s="14">
        <v>4</v>
      </c>
      <c r="D666" s="14" t="s">
        <v>18</v>
      </c>
      <c r="E666" s="14" t="s">
        <v>882</v>
      </c>
      <c r="F666" s="14" t="s">
        <v>34</v>
      </c>
      <c r="G666" s="14" t="s">
        <v>12</v>
      </c>
      <c r="H666" s="16">
        <v>20000000</v>
      </c>
      <c r="I666" s="16"/>
      <c r="J666" s="16"/>
      <c r="K666" s="16">
        <f t="shared" si="26"/>
        <v>20000000</v>
      </c>
      <c r="L666" s="16">
        <v>20000000</v>
      </c>
      <c r="M666" s="14" t="s">
        <v>880</v>
      </c>
      <c r="N666" s="14" t="s">
        <v>881</v>
      </c>
      <c r="O666" s="14"/>
      <c r="P666" s="18" t="s">
        <v>70</v>
      </c>
    </row>
    <row r="667" spans="2:16" ht="17.100000000000001" customHeight="1">
      <c r="B667" s="13">
        <v>2025</v>
      </c>
      <c r="C667" s="14">
        <v>6</v>
      </c>
      <c r="D667" s="14" t="s">
        <v>9</v>
      </c>
      <c r="E667" s="14" t="s">
        <v>883</v>
      </c>
      <c r="F667" s="15" t="s">
        <v>34</v>
      </c>
      <c r="G667" s="14" t="s">
        <v>12</v>
      </c>
      <c r="H667" s="16">
        <v>22000000</v>
      </c>
      <c r="I667" s="16"/>
      <c r="J667" s="16"/>
      <c r="K667" s="16">
        <f t="shared" si="26"/>
        <v>22000000</v>
      </c>
      <c r="L667" s="16"/>
      <c r="M667" s="14" t="s">
        <v>884</v>
      </c>
      <c r="N667" s="14" t="s">
        <v>885</v>
      </c>
      <c r="O667" s="14"/>
      <c r="P667" s="18" t="s">
        <v>886</v>
      </c>
    </row>
    <row r="668" spans="2:16" ht="17.100000000000001" customHeight="1">
      <c r="B668" s="57">
        <v>2025</v>
      </c>
      <c r="C668" s="43">
        <v>2</v>
      </c>
      <c r="D668" s="14" t="s">
        <v>9</v>
      </c>
      <c r="E668" s="15" t="s">
        <v>887</v>
      </c>
      <c r="F668" s="14" t="s">
        <v>20</v>
      </c>
      <c r="G668" s="15" t="s">
        <v>63</v>
      </c>
      <c r="H668" s="16">
        <v>11880000</v>
      </c>
      <c r="I668" s="16"/>
      <c r="J668" s="16"/>
      <c r="K668" s="16">
        <f t="shared" si="26"/>
        <v>11880000</v>
      </c>
      <c r="L668" s="16">
        <v>11880000</v>
      </c>
      <c r="M668" s="15" t="s">
        <v>888</v>
      </c>
      <c r="N668" s="15" t="s">
        <v>889</v>
      </c>
      <c r="O668" s="15"/>
      <c r="P668" s="18" t="s">
        <v>890</v>
      </c>
    </row>
    <row r="669" spans="2:16" ht="17.100000000000001" customHeight="1">
      <c r="B669" s="57">
        <v>2025</v>
      </c>
      <c r="C669" s="43">
        <v>2</v>
      </c>
      <c r="D669" s="14" t="s">
        <v>9</v>
      </c>
      <c r="E669" s="15" t="s">
        <v>891</v>
      </c>
      <c r="F669" s="14" t="s">
        <v>30</v>
      </c>
      <c r="G669" s="14" t="s">
        <v>12</v>
      </c>
      <c r="H669" s="16">
        <v>3300000</v>
      </c>
      <c r="I669" s="16"/>
      <c r="J669" s="16"/>
      <c r="K669" s="16">
        <f t="shared" si="26"/>
        <v>3300000</v>
      </c>
      <c r="L669" s="16">
        <v>3300000</v>
      </c>
      <c r="M669" s="14" t="s">
        <v>888</v>
      </c>
      <c r="N669" s="14" t="s">
        <v>889</v>
      </c>
      <c r="O669" s="58"/>
      <c r="P669" s="18" t="s">
        <v>890</v>
      </c>
    </row>
    <row r="670" spans="2:16" ht="17.100000000000001" customHeight="1">
      <c r="B670" s="13">
        <v>2025</v>
      </c>
      <c r="C670" s="14">
        <v>3</v>
      </c>
      <c r="D670" s="14" t="s">
        <v>9</v>
      </c>
      <c r="E670" s="41" t="s">
        <v>892</v>
      </c>
      <c r="F670" s="14" t="s">
        <v>42</v>
      </c>
      <c r="G670" s="14" t="s">
        <v>12</v>
      </c>
      <c r="H670" s="16">
        <v>50000000</v>
      </c>
      <c r="I670" s="16">
        <v>25000000</v>
      </c>
      <c r="J670" s="16">
        <v>15000000</v>
      </c>
      <c r="K670" s="16">
        <f t="shared" si="26"/>
        <v>90000000</v>
      </c>
      <c r="L670" s="16">
        <v>90000000</v>
      </c>
      <c r="M670" s="14" t="s">
        <v>888</v>
      </c>
      <c r="N670" s="14" t="s">
        <v>889</v>
      </c>
      <c r="O670" s="14"/>
      <c r="P670" s="18" t="s">
        <v>890</v>
      </c>
    </row>
    <row r="671" spans="2:16" ht="17.100000000000001" customHeight="1">
      <c r="B671" s="13">
        <v>2025</v>
      </c>
      <c r="C671" s="14">
        <v>3</v>
      </c>
      <c r="D671" s="14" t="s">
        <v>9</v>
      </c>
      <c r="E671" s="14" t="s">
        <v>893</v>
      </c>
      <c r="F671" s="15" t="s">
        <v>59</v>
      </c>
      <c r="G671" s="14" t="s">
        <v>12</v>
      </c>
      <c r="H671" s="16">
        <v>5000000</v>
      </c>
      <c r="I671" s="16"/>
      <c r="J671" s="16"/>
      <c r="K671" s="16">
        <v>5000000</v>
      </c>
      <c r="L671" s="16"/>
      <c r="M671" s="14" t="s">
        <v>894</v>
      </c>
      <c r="N671" s="14" t="s">
        <v>895</v>
      </c>
      <c r="O671" s="14"/>
      <c r="P671" s="17" t="s">
        <v>17</v>
      </c>
    </row>
    <row r="672" spans="2:16" ht="17.100000000000001" customHeight="1">
      <c r="B672" s="13">
        <v>2025</v>
      </c>
      <c r="C672" s="14">
        <v>3</v>
      </c>
      <c r="D672" s="47" t="s">
        <v>9</v>
      </c>
      <c r="E672" s="14" t="s">
        <v>896</v>
      </c>
      <c r="F672" s="14" t="s">
        <v>59</v>
      </c>
      <c r="G672" s="14" t="s">
        <v>12</v>
      </c>
      <c r="H672" s="16">
        <v>5000000</v>
      </c>
      <c r="I672" s="16"/>
      <c r="J672" s="16"/>
      <c r="K672" s="16">
        <v>5000000</v>
      </c>
      <c r="L672" s="16"/>
      <c r="M672" s="47" t="s">
        <v>894</v>
      </c>
      <c r="N672" s="47" t="s">
        <v>895</v>
      </c>
      <c r="O672" s="47"/>
      <c r="P672" s="59" t="s">
        <v>17</v>
      </c>
    </row>
    <row r="673" spans="2:16" ht="17.100000000000001" customHeight="1">
      <c r="B673" s="13">
        <v>2025</v>
      </c>
      <c r="C673" s="14">
        <v>5</v>
      </c>
      <c r="D673" s="47" t="s">
        <v>9</v>
      </c>
      <c r="E673" s="14" t="s">
        <v>897</v>
      </c>
      <c r="F673" s="14" t="s">
        <v>59</v>
      </c>
      <c r="G673" s="14" t="s">
        <v>12</v>
      </c>
      <c r="H673" s="16">
        <v>10000000</v>
      </c>
      <c r="I673" s="16"/>
      <c r="J673" s="16"/>
      <c r="K673" s="16">
        <v>10000000</v>
      </c>
      <c r="L673" s="16"/>
      <c r="M673" s="47" t="s">
        <v>894</v>
      </c>
      <c r="N673" s="47" t="s">
        <v>895</v>
      </c>
      <c r="O673" s="47"/>
      <c r="P673" s="59" t="s">
        <v>17</v>
      </c>
    </row>
    <row r="674" spans="2:16" ht="17.100000000000001" customHeight="1">
      <c r="B674" s="13">
        <v>2025</v>
      </c>
      <c r="C674" s="14">
        <v>3</v>
      </c>
      <c r="D674" s="47" t="s">
        <v>9</v>
      </c>
      <c r="E674" s="14" t="s">
        <v>898</v>
      </c>
      <c r="F674" s="14" t="s">
        <v>30</v>
      </c>
      <c r="G674" s="14" t="s">
        <v>12</v>
      </c>
      <c r="H674" s="16">
        <v>14300000</v>
      </c>
      <c r="I674" s="16"/>
      <c r="J674" s="16"/>
      <c r="K674" s="16">
        <v>14300000</v>
      </c>
      <c r="L674" s="16"/>
      <c r="M674" s="14" t="s">
        <v>894</v>
      </c>
      <c r="N674" s="47" t="s">
        <v>899</v>
      </c>
      <c r="O674" s="47"/>
      <c r="P674" s="17" t="s">
        <v>17</v>
      </c>
    </row>
    <row r="675" spans="2:16" ht="17.100000000000001" customHeight="1">
      <c r="B675" s="13">
        <v>2025</v>
      </c>
      <c r="C675" s="14">
        <v>5</v>
      </c>
      <c r="D675" s="47" t="s">
        <v>9</v>
      </c>
      <c r="E675" s="14" t="s">
        <v>900</v>
      </c>
      <c r="F675" s="14" t="s">
        <v>11</v>
      </c>
      <c r="G675" s="14" t="s">
        <v>12</v>
      </c>
      <c r="H675" s="16">
        <v>39160000</v>
      </c>
      <c r="I675" s="16"/>
      <c r="J675" s="16"/>
      <c r="K675" s="16">
        <v>39160000</v>
      </c>
      <c r="L675" s="16"/>
      <c r="M675" s="47" t="s">
        <v>894</v>
      </c>
      <c r="N675" s="47" t="s">
        <v>899</v>
      </c>
      <c r="O675" s="47"/>
      <c r="P675" s="59" t="s">
        <v>17</v>
      </c>
    </row>
    <row r="676" spans="2:16" ht="17.100000000000001" customHeight="1" thickBot="1">
      <c r="B676" s="60">
        <v>2025</v>
      </c>
      <c r="C676" s="61">
        <v>2</v>
      </c>
      <c r="D676" s="61" t="s">
        <v>9</v>
      </c>
      <c r="E676" s="61" t="s">
        <v>901</v>
      </c>
      <c r="F676" s="61" t="s">
        <v>57</v>
      </c>
      <c r="G676" s="61" t="s">
        <v>12</v>
      </c>
      <c r="H676" s="62">
        <v>17600000</v>
      </c>
      <c r="I676" s="62"/>
      <c r="J676" s="62"/>
      <c r="K676" s="62">
        <v>17600000</v>
      </c>
      <c r="L676" s="62"/>
      <c r="M676" s="63" t="s">
        <v>894</v>
      </c>
      <c r="N676" s="63" t="s">
        <v>899</v>
      </c>
      <c r="O676" s="61"/>
      <c r="P676" s="64" t="s">
        <v>17</v>
      </c>
    </row>
  </sheetData>
  <mergeCells count="3">
    <mergeCell ref="B2:N2"/>
    <mergeCell ref="M125:M126"/>
    <mergeCell ref="N125:N126"/>
  </mergeCells>
  <phoneticPr fontId="4" type="noConversion"/>
  <dataValidations count="4">
    <dataValidation type="list" allowBlank="1" showInputMessage="1" showErrorMessage="1" sqref="G5:G213 G215:G667 G669:G676">
      <formula1>"일반경쟁, 제한경쟁, 지명경쟁, 수의계약, 대안, 턴키, 기술제안"</formula1>
    </dataValidation>
    <dataValidation type="list" allowBlank="1" showInputMessage="1" showErrorMessage="1" sqref="F5:F213 F215:F676">
      <formula1>"토건,토목,건축,전문,전기,통신,소방,기타"</formula1>
    </dataValidation>
    <dataValidation type="textLength" operator="lessThanOrEqual" allowBlank="1" showInputMessage="1" showErrorMessage="1" sqref="M45:M69 M25:M43 M9 M11 M14:M15 M72 M74 M76 M106 M88 M111:M114 M125 M127:M142 M155 M175 M191 M187 M193 M216:M219 M222:M223 M230:M260 M312 M319 M339 M357:M452 M464 M469:M476 M486 M518:M520 M524 M539 M550 M552 M562 M575:M599 M616:M628 M630:M640 M652 M662:M663 M666:M667 M671:M676">
      <formula1>5</formula1>
    </dataValidation>
    <dataValidation type="list" allowBlank="1" showInputMessage="1" showErrorMessage="1" sqref="D5:D213 D215:D452 D459:D676">
      <formula1>"자체조달,중앙조달"</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19"/>
  <sheetViews>
    <sheetView zoomScale="85" zoomScaleNormal="85" workbookViewId="0">
      <selection activeCell="C32" sqref="C32"/>
    </sheetView>
  </sheetViews>
  <sheetFormatPr defaultRowHeight="13.5"/>
  <cols>
    <col min="1" max="2" width="9" style="66"/>
    <col min="3" max="3" width="9" style="67"/>
    <col min="4" max="4" width="11.5" style="67" customWidth="1"/>
    <col min="5" max="5" width="36.125" style="67" customWidth="1"/>
    <col min="6" max="6" width="9" style="67"/>
    <col min="7" max="7" width="16.75" style="67" customWidth="1"/>
    <col min="8" max="8" width="15.5" style="67" customWidth="1"/>
    <col min="9" max="9" width="16.25" style="67" customWidth="1"/>
    <col min="10" max="10" width="18.75" style="67" customWidth="1"/>
    <col min="11" max="11" width="23.375" style="67" customWidth="1"/>
    <col min="12" max="13" width="9" style="67"/>
    <col min="14" max="14" width="16.125" style="67" customWidth="1"/>
    <col min="15" max="16" width="9" style="67"/>
    <col min="17" max="16384" width="9" style="66"/>
  </cols>
  <sheetData>
    <row r="2" spans="2:16" ht="31.5">
      <c r="B2" s="212" t="s">
        <v>920</v>
      </c>
      <c r="C2" s="212"/>
      <c r="D2" s="212"/>
      <c r="E2" s="212"/>
      <c r="F2" s="212"/>
      <c r="G2" s="212"/>
      <c r="H2" s="212"/>
      <c r="I2" s="212"/>
      <c r="J2" s="212"/>
      <c r="K2" s="212"/>
      <c r="L2" s="212"/>
      <c r="M2" s="212"/>
      <c r="N2" s="212"/>
      <c r="O2" s="212"/>
      <c r="P2" s="212"/>
    </row>
    <row r="3" spans="2:16" ht="24.95" customHeight="1" thickBot="1">
      <c r="O3" s="81" t="s">
        <v>1</v>
      </c>
    </row>
    <row r="4" spans="2:16" s="75" customFormat="1" ht="30" customHeight="1" thickBot="1">
      <c r="B4" s="80" t="s">
        <v>921</v>
      </c>
      <c r="C4" s="79" t="s">
        <v>907</v>
      </c>
      <c r="D4" s="85" t="s">
        <v>922</v>
      </c>
      <c r="E4" s="86" t="s">
        <v>904</v>
      </c>
      <c r="F4" s="85" t="s">
        <v>2</v>
      </c>
      <c r="G4" s="79" t="s">
        <v>919</v>
      </c>
      <c r="H4" s="79" t="s">
        <v>918</v>
      </c>
      <c r="I4" s="79" t="s">
        <v>917</v>
      </c>
      <c r="J4" s="79" t="s">
        <v>916</v>
      </c>
      <c r="K4" s="79" t="s">
        <v>915</v>
      </c>
      <c r="L4" s="79" t="s">
        <v>914</v>
      </c>
      <c r="M4" s="78" t="s">
        <v>909</v>
      </c>
      <c r="N4" s="78" t="s">
        <v>913</v>
      </c>
      <c r="O4" s="77" t="s">
        <v>902</v>
      </c>
      <c r="P4" s="76"/>
    </row>
    <row r="5" spans="2:16" s="68" customFormat="1" ht="30" customHeight="1" thickTop="1" thickBot="1">
      <c r="B5" s="74">
        <v>2025</v>
      </c>
      <c r="C5" s="72">
        <v>2</v>
      </c>
      <c r="D5" s="82" t="s">
        <v>18</v>
      </c>
      <c r="E5" s="83" t="s">
        <v>912</v>
      </c>
      <c r="F5" s="84" t="s">
        <v>42</v>
      </c>
      <c r="G5" s="73">
        <v>882713170</v>
      </c>
      <c r="H5" s="73">
        <v>0</v>
      </c>
      <c r="I5" s="73">
        <v>454629300</v>
      </c>
      <c r="J5" s="73">
        <f>SUM(G5:I5)</f>
        <v>1337342470</v>
      </c>
      <c r="K5" s="73">
        <v>1069873980</v>
      </c>
      <c r="L5" s="72" t="s">
        <v>911</v>
      </c>
      <c r="M5" s="71" t="s">
        <v>183</v>
      </c>
      <c r="N5" s="71" t="s">
        <v>184</v>
      </c>
      <c r="O5" s="70"/>
      <c r="P5" s="69"/>
    </row>
    <row r="6" spans="2:16" ht="17.25" customHeight="1"/>
    <row r="7" spans="2:16" ht="17.25" customHeight="1"/>
    <row r="8" spans="2:16" ht="17.25" customHeight="1"/>
    <row r="9" spans="2:16" ht="17.25" customHeight="1"/>
    <row r="10" spans="2:16" ht="17.25" customHeight="1"/>
    <row r="11" spans="2:16" ht="17.25" customHeight="1"/>
    <row r="12" spans="2:16" ht="17.25" customHeight="1"/>
    <row r="13" spans="2:16" ht="17.25" customHeight="1"/>
    <row r="14" spans="2:16" ht="17.25" customHeight="1"/>
    <row r="15" spans="2:16" ht="17.25" customHeight="1"/>
    <row r="16" spans="2:16" ht="17.25" customHeight="1"/>
    <row r="17" ht="17.25" customHeight="1"/>
    <row r="18" ht="17.25" customHeight="1"/>
    <row r="19" ht="17.25" customHeight="1"/>
  </sheetData>
  <mergeCells count="1">
    <mergeCell ref="B2:P2"/>
  </mergeCells>
  <phoneticPr fontId="4" type="noConversion"/>
  <dataValidations count="4">
    <dataValidation type="textLength" operator="lessThanOrEqual" allowBlank="1" showInputMessage="1" showErrorMessage="1" sqref="M5 JI5 TE5 ADA5 AMW5 AWS5 BGO5 BQK5 CAG5 CKC5 CTY5 DDU5 DNQ5 DXM5 EHI5 ERE5 FBA5 FKW5 FUS5 GEO5 GOK5 GYG5 HIC5 HRY5 IBU5 ILQ5 IVM5 JFI5 JPE5 JZA5 KIW5 KSS5 LCO5 LMK5 LWG5 MGC5 MPY5 MZU5 NJQ5 NTM5 ODI5 ONE5 OXA5 PGW5 PQS5 QAO5 QKK5 QUG5 REC5 RNY5 RXU5 SHQ5 SRM5 TBI5 TLE5 TVA5 UEW5 UOS5 UYO5 VIK5 VSG5 WCC5 WLY5 WVU5 M65541 JI65541 TE65541 ADA65541 AMW65541 AWS65541 BGO65541 BQK65541 CAG65541 CKC65541 CTY65541 DDU65541 DNQ65541 DXM65541 EHI65541 ERE65541 FBA65541 FKW65541 FUS65541 GEO65541 GOK65541 GYG65541 HIC65541 HRY65541 IBU65541 ILQ65541 IVM65541 JFI65541 JPE65541 JZA65541 KIW65541 KSS65541 LCO65541 LMK65541 LWG65541 MGC65541 MPY65541 MZU65541 NJQ65541 NTM65541 ODI65541 ONE65541 OXA65541 PGW65541 PQS65541 QAO65541 QKK65541 QUG65541 REC65541 RNY65541 RXU65541 SHQ65541 SRM65541 TBI65541 TLE65541 TVA65541 UEW65541 UOS65541 UYO65541 VIK65541 VSG65541 WCC65541 WLY65541 WVU65541 M131077 JI131077 TE131077 ADA131077 AMW131077 AWS131077 BGO131077 BQK131077 CAG131077 CKC131077 CTY131077 DDU131077 DNQ131077 DXM131077 EHI131077 ERE131077 FBA131077 FKW131077 FUS131077 GEO131077 GOK131077 GYG131077 HIC131077 HRY131077 IBU131077 ILQ131077 IVM131077 JFI131077 JPE131077 JZA131077 KIW131077 KSS131077 LCO131077 LMK131077 LWG131077 MGC131077 MPY131077 MZU131077 NJQ131077 NTM131077 ODI131077 ONE131077 OXA131077 PGW131077 PQS131077 QAO131077 QKK131077 QUG131077 REC131077 RNY131077 RXU131077 SHQ131077 SRM131077 TBI131077 TLE131077 TVA131077 UEW131077 UOS131077 UYO131077 VIK131077 VSG131077 WCC131077 WLY131077 WVU131077 M196613 JI196613 TE196613 ADA196613 AMW196613 AWS196613 BGO196613 BQK196613 CAG196613 CKC196613 CTY196613 DDU196613 DNQ196613 DXM196613 EHI196613 ERE196613 FBA196613 FKW196613 FUS196613 GEO196613 GOK196613 GYG196613 HIC196613 HRY196613 IBU196613 ILQ196613 IVM196613 JFI196613 JPE196613 JZA196613 KIW196613 KSS196613 LCO196613 LMK196613 LWG196613 MGC196613 MPY196613 MZU196613 NJQ196613 NTM196613 ODI196613 ONE196613 OXA196613 PGW196613 PQS196613 QAO196613 QKK196613 QUG196613 REC196613 RNY196613 RXU196613 SHQ196613 SRM196613 TBI196613 TLE196613 TVA196613 UEW196613 UOS196613 UYO196613 VIK196613 VSG196613 WCC196613 WLY196613 WVU196613 M262149 JI262149 TE262149 ADA262149 AMW262149 AWS262149 BGO262149 BQK262149 CAG262149 CKC262149 CTY262149 DDU262149 DNQ262149 DXM262149 EHI262149 ERE262149 FBA262149 FKW262149 FUS262149 GEO262149 GOK262149 GYG262149 HIC262149 HRY262149 IBU262149 ILQ262149 IVM262149 JFI262149 JPE262149 JZA262149 KIW262149 KSS262149 LCO262149 LMK262149 LWG262149 MGC262149 MPY262149 MZU262149 NJQ262149 NTM262149 ODI262149 ONE262149 OXA262149 PGW262149 PQS262149 QAO262149 QKK262149 QUG262149 REC262149 RNY262149 RXU262149 SHQ262149 SRM262149 TBI262149 TLE262149 TVA262149 UEW262149 UOS262149 UYO262149 VIK262149 VSG262149 WCC262149 WLY262149 WVU262149 M327685 JI327685 TE327685 ADA327685 AMW327685 AWS327685 BGO327685 BQK327685 CAG327685 CKC327685 CTY327685 DDU327685 DNQ327685 DXM327685 EHI327685 ERE327685 FBA327685 FKW327685 FUS327685 GEO327685 GOK327685 GYG327685 HIC327685 HRY327685 IBU327685 ILQ327685 IVM327685 JFI327685 JPE327685 JZA327685 KIW327685 KSS327685 LCO327685 LMK327685 LWG327685 MGC327685 MPY327685 MZU327685 NJQ327685 NTM327685 ODI327685 ONE327685 OXA327685 PGW327685 PQS327685 QAO327685 QKK327685 QUG327685 REC327685 RNY327685 RXU327685 SHQ327685 SRM327685 TBI327685 TLE327685 TVA327685 UEW327685 UOS327685 UYO327685 VIK327685 VSG327685 WCC327685 WLY327685 WVU327685 M393221 JI393221 TE393221 ADA393221 AMW393221 AWS393221 BGO393221 BQK393221 CAG393221 CKC393221 CTY393221 DDU393221 DNQ393221 DXM393221 EHI393221 ERE393221 FBA393221 FKW393221 FUS393221 GEO393221 GOK393221 GYG393221 HIC393221 HRY393221 IBU393221 ILQ393221 IVM393221 JFI393221 JPE393221 JZA393221 KIW393221 KSS393221 LCO393221 LMK393221 LWG393221 MGC393221 MPY393221 MZU393221 NJQ393221 NTM393221 ODI393221 ONE393221 OXA393221 PGW393221 PQS393221 QAO393221 QKK393221 QUG393221 REC393221 RNY393221 RXU393221 SHQ393221 SRM393221 TBI393221 TLE393221 TVA393221 UEW393221 UOS393221 UYO393221 VIK393221 VSG393221 WCC393221 WLY393221 WVU393221 M458757 JI458757 TE458757 ADA458757 AMW458757 AWS458757 BGO458757 BQK458757 CAG458757 CKC458757 CTY458757 DDU458757 DNQ458757 DXM458757 EHI458757 ERE458757 FBA458757 FKW458757 FUS458757 GEO458757 GOK458757 GYG458757 HIC458757 HRY458757 IBU458757 ILQ458757 IVM458757 JFI458757 JPE458757 JZA458757 KIW458757 KSS458757 LCO458757 LMK458757 LWG458757 MGC458757 MPY458757 MZU458757 NJQ458757 NTM458757 ODI458757 ONE458757 OXA458757 PGW458757 PQS458757 QAO458757 QKK458757 QUG458757 REC458757 RNY458757 RXU458757 SHQ458757 SRM458757 TBI458757 TLE458757 TVA458757 UEW458757 UOS458757 UYO458757 VIK458757 VSG458757 WCC458757 WLY458757 WVU458757 M524293 JI524293 TE524293 ADA524293 AMW524293 AWS524293 BGO524293 BQK524293 CAG524293 CKC524293 CTY524293 DDU524293 DNQ524293 DXM524293 EHI524293 ERE524293 FBA524293 FKW524293 FUS524293 GEO524293 GOK524293 GYG524293 HIC524293 HRY524293 IBU524293 ILQ524293 IVM524293 JFI524293 JPE524293 JZA524293 KIW524293 KSS524293 LCO524293 LMK524293 LWG524293 MGC524293 MPY524293 MZU524293 NJQ524293 NTM524293 ODI524293 ONE524293 OXA524293 PGW524293 PQS524293 QAO524293 QKK524293 QUG524293 REC524293 RNY524293 RXU524293 SHQ524293 SRM524293 TBI524293 TLE524293 TVA524293 UEW524293 UOS524293 UYO524293 VIK524293 VSG524293 WCC524293 WLY524293 WVU524293 M589829 JI589829 TE589829 ADA589829 AMW589829 AWS589829 BGO589829 BQK589829 CAG589829 CKC589829 CTY589829 DDU589829 DNQ589829 DXM589829 EHI589829 ERE589829 FBA589829 FKW589829 FUS589829 GEO589829 GOK589829 GYG589829 HIC589829 HRY589829 IBU589829 ILQ589829 IVM589829 JFI589829 JPE589829 JZA589829 KIW589829 KSS589829 LCO589829 LMK589829 LWG589829 MGC589829 MPY589829 MZU589829 NJQ589829 NTM589829 ODI589829 ONE589829 OXA589829 PGW589829 PQS589829 QAO589829 QKK589829 QUG589829 REC589829 RNY589829 RXU589829 SHQ589829 SRM589829 TBI589829 TLE589829 TVA589829 UEW589829 UOS589829 UYO589829 VIK589829 VSG589829 WCC589829 WLY589829 WVU589829 M655365 JI655365 TE655365 ADA655365 AMW655365 AWS655365 BGO655365 BQK655365 CAG655365 CKC655365 CTY655365 DDU655365 DNQ655365 DXM655365 EHI655365 ERE655365 FBA655365 FKW655365 FUS655365 GEO655365 GOK655365 GYG655365 HIC655365 HRY655365 IBU655365 ILQ655365 IVM655365 JFI655365 JPE655365 JZA655365 KIW655365 KSS655365 LCO655365 LMK655365 LWG655365 MGC655365 MPY655365 MZU655365 NJQ655365 NTM655365 ODI655365 ONE655365 OXA655365 PGW655365 PQS655365 QAO655365 QKK655365 QUG655365 REC655365 RNY655365 RXU655365 SHQ655365 SRM655365 TBI655365 TLE655365 TVA655365 UEW655365 UOS655365 UYO655365 VIK655365 VSG655365 WCC655365 WLY655365 WVU655365 M720901 JI720901 TE720901 ADA720901 AMW720901 AWS720901 BGO720901 BQK720901 CAG720901 CKC720901 CTY720901 DDU720901 DNQ720901 DXM720901 EHI720901 ERE720901 FBA720901 FKW720901 FUS720901 GEO720901 GOK720901 GYG720901 HIC720901 HRY720901 IBU720901 ILQ720901 IVM720901 JFI720901 JPE720901 JZA720901 KIW720901 KSS720901 LCO720901 LMK720901 LWG720901 MGC720901 MPY720901 MZU720901 NJQ720901 NTM720901 ODI720901 ONE720901 OXA720901 PGW720901 PQS720901 QAO720901 QKK720901 QUG720901 REC720901 RNY720901 RXU720901 SHQ720901 SRM720901 TBI720901 TLE720901 TVA720901 UEW720901 UOS720901 UYO720901 VIK720901 VSG720901 WCC720901 WLY720901 WVU720901 M786437 JI786437 TE786437 ADA786437 AMW786437 AWS786437 BGO786437 BQK786437 CAG786437 CKC786437 CTY786437 DDU786437 DNQ786437 DXM786437 EHI786437 ERE786437 FBA786437 FKW786437 FUS786437 GEO786437 GOK786437 GYG786437 HIC786437 HRY786437 IBU786437 ILQ786437 IVM786437 JFI786437 JPE786437 JZA786437 KIW786437 KSS786437 LCO786437 LMK786437 LWG786437 MGC786437 MPY786437 MZU786437 NJQ786437 NTM786437 ODI786437 ONE786437 OXA786437 PGW786437 PQS786437 QAO786437 QKK786437 QUG786437 REC786437 RNY786437 RXU786437 SHQ786437 SRM786437 TBI786437 TLE786437 TVA786437 UEW786437 UOS786437 UYO786437 VIK786437 VSG786437 WCC786437 WLY786437 WVU786437 M851973 JI851973 TE851973 ADA851973 AMW851973 AWS851973 BGO851973 BQK851973 CAG851973 CKC851973 CTY851973 DDU851973 DNQ851973 DXM851973 EHI851973 ERE851973 FBA851973 FKW851973 FUS851973 GEO851973 GOK851973 GYG851973 HIC851973 HRY851973 IBU851973 ILQ851973 IVM851973 JFI851973 JPE851973 JZA851973 KIW851973 KSS851973 LCO851973 LMK851973 LWG851973 MGC851973 MPY851973 MZU851973 NJQ851973 NTM851973 ODI851973 ONE851973 OXA851973 PGW851973 PQS851973 QAO851973 QKK851973 QUG851973 REC851973 RNY851973 RXU851973 SHQ851973 SRM851973 TBI851973 TLE851973 TVA851973 UEW851973 UOS851973 UYO851973 VIK851973 VSG851973 WCC851973 WLY851973 WVU851973 M917509 JI917509 TE917509 ADA917509 AMW917509 AWS917509 BGO917509 BQK917509 CAG917509 CKC917509 CTY917509 DDU917509 DNQ917509 DXM917509 EHI917509 ERE917509 FBA917509 FKW917509 FUS917509 GEO917509 GOK917509 GYG917509 HIC917509 HRY917509 IBU917509 ILQ917509 IVM917509 JFI917509 JPE917509 JZA917509 KIW917509 KSS917509 LCO917509 LMK917509 LWG917509 MGC917509 MPY917509 MZU917509 NJQ917509 NTM917509 ODI917509 ONE917509 OXA917509 PGW917509 PQS917509 QAO917509 QKK917509 QUG917509 REC917509 RNY917509 RXU917509 SHQ917509 SRM917509 TBI917509 TLE917509 TVA917509 UEW917509 UOS917509 UYO917509 VIK917509 VSG917509 WCC917509 WLY917509 WVU917509 M983045 JI983045 TE983045 ADA983045 AMW983045 AWS983045 BGO983045 BQK983045 CAG983045 CKC983045 CTY983045 DDU983045 DNQ983045 DXM983045 EHI983045 ERE983045 FBA983045 FKW983045 FUS983045 GEO983045 GOK983045 GYG983045 HIC983045 HRY983045 IBU983045 ILQ983045 IVM983045 JFI983045 JPE983045 JZA983045 KIW983045 KSS983045 LCO983045 LMK983045 LWG983045 MGC983045 MPY983045 MZU983045 NJQ983045 NTM983045 ODI983045 ONE983045 OXA983045 PGW983045 PQS983045 QAO983045 QKK983045 QUG983045 REC983045 RNY983045 RXU983045 SHQ983045 SRM983045 TBI983045 TLE983045 TVA983045 UEW983045 UOS983045 UYO983045 VIK983045 VSG983045 WCC983045 WLY983045 WVU983045">
      <formula1>5</formula1>
    </dataValidation>
    <dataValidation type="list" allowBlank="1" showInputMessage="1" showErrorMessage="1" sqref="D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WVL983045">
      <formula1>"자체조달,중앙조달"</formula1>
    </dataValidation>
    <dataValidation type="list" allowBlank="1" showInputMessage="1" showErrorMessage="1" sqref="F5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F65541 JB65541 SX65541 ACT65541 AMP65541 AWL65541 BGH65541 BQD65541 BZZ65541 CJV65541 CTR65541 DDN65541 DNJ65541 DXF65541 EHB65541 EQX65541 FAT65541 FKP65541 FUL65541 GEH65541 GOD65541 GXZ65541 HHV65541 HRR65541 IBN65541 ILJ65541 IVF65541 JFB65541 JOX65541 JYT65541 KIP65541 KSL65541 LCH65541 LMD65541 LVZ65541 MFV65541 MPR65541 MZN65541 NJJ65541 NTF65541 ODB65541 OMX65541 OWT65541 PGP65541 PQL65541 QAH65541 QKD65541 QTZ65541 RDV65541 RNR65541 RXN65541 SHJ65541 SRF65541 TBB65541 TKX65541 TUT65541 UEP65541 UOL65541 UYH65541 VID65541 VRZ65541 WBV65541 WLR65541 WVN65541 F131077 JB131077 SX131077 ACT131077 AMP131077 AWL131077 BGH131077 BQD131077 BZZ131077 CJV131077 CTR131077 DDN131077 DNJ131077 DXF131077 EHB131077 EQX131077 FAT131077 FKP131077 FUL131077 GEH131077 GOD131077 GXZ131077 HHV131077 HRR131077 IBN131077 ILJ131077 IVF131077 JFB131077 JOX131077 JYT131077 KIP131077 KSL131077 LCH131077 LMD131077 LVZ131077 MFV131077 MPR131077 MZN131077 NJJ131077 NTF131077 ODB131077 OMX131077 OWT131077 PGP131077 PQL131077 QAH131077 QKD131077 QTZ131077 RDV131077 RNR131077 RXN131077 SHJ131077 SRF131077 TBB131077 TKX131077 TUT131077 UEP131077 UOL131077 UYH131077 VID131077 VRZ131077 WBV131077 WLR131077 WVN131077 F196613 JB196613 SX196613 ACT196613 AMP196613 AWL196613 BGH196613 BQD196613 BZZ196613 CJV196613 CTR196613 DDN196613 DNJ196613 DXF196613 EHB196613 EQX196613 FAT196613 FKP196613 FUL196613 GEH196613 GOD196613 GXZ196613 HHV196613 HRR196613 IBN196613 ILJ196613 IVF196613 JFB196613 JOX196613 JYT196613 KIP196613 KSL196613 LCH196613 LMD196613 LVZ196613 MFV196613 MPR196613 MZN196613 NJJ196613 NTF196613 ODB196613 OMX196613 OWT196613 PGP196613 PQL196613 QAH196613 QKD196613 QTZ196613 RDV196613 RNR196613 RXN196613 SHJ196613 SRF196613 TBB196613 TKX196613 TUT196613 UEP196613 UOL196613 UYH196613 VID196613 VRZ196613 WBV196613 WLR196613 WVN196613 F262149 JB262149 SX262149 ACT262149 AMP262149 AWL262149 BGH262149 BQD262149 BZZ262149 CJV262149 CTR262149 DDN262149 DNJ262149 DXF262149 EHB262149 EQX262149 FAT262149 FKP262149 FUL262149 GEH262149 GOD262149 GXZ262149 HHV262149 HRR262149 IBN262149 ILJ262149 IVF262149 JFB262149 JOX262149 JYT262149 KIP262149 KSL262149 LCH262149 LMD262149 LVZ262149 MFV262149 MPR262149 MZN262149 NJJ262149 NTF262149 ODB262149 OMX262149 OWT262149 PGP262149 PQL262149 QAH262149 QKD262149 QTZ262149 RDV262149 RNR262149 RXN262149 SHJ262149 SRF262149 TBB262149 TKX262149 TUT262149 UEP262149 UOL262149 UYH262149 VID262149 VRZ262149 WBV262149 WLR262149 WVN262149 F327685 JB327685 SX327685 ACT327685 AMP327685 AWL327685 BGH327685 BQD327685 BZZ327685 CJV327685 CTR327685 DDN327685 DNJ327685 DXF327685 EHB327685 EQX327685 FAT327685 FKP327685 FUL327685 GEH327685 GOD327685 GXZ327685 HHV327685 HRR327685 IBN327685 ILJ327685 IVF327685 JFB327685 JOX327685 JYT327685 KIP327685 KSL327685 LCH327685 LMD327685 LVZ327685 MFV327685 MPR327685 MZN327685 NJJ327685 NTF327685 ODB327685 OMX327685 OWT327685 PGP327685 PQL327685 QAH327685 QKD327685 QTZ327685 RDV327685 RNR327685 RXN327685 SHJ327685 SRF327685 TBB327685 TKX327685 TUT327685 UEP327685 UOL327685 UYH327685 VID327685 VRZ327685 WBV327685 WLR327685 WVN327685 F393221 JB393221 SX393221 ACT393221 AMP393221 AWL393221 BGH393221 BQD393221 BZZ393221 CJV393221 CTR393221 DDN393221 DNJ393221 DXF393221 EHB393221 EQX393221 FAT393221 FKP393221 FUL393221 GEH393221 GOD393221 GXZ393221 HHV393221 HRR393221 IBN393221 ILJ393221 IVF393221 JFB393221 JOX393221 JYT393221 KIP393221 KSL393221 LCH393221 LMD393221 LVZ393221 MFV393221 MPR393221 MZN393221 NJJ393221 NTF393221 ODB393221 OMX393221 OWT393221 PGP393221 PQL393221 QAH393221 QKD393221 QTZ393221 RDV393221 RNR393221 RXN393221 SHJ393221 SRF393221 TBB393221 TKX393221 TUT393221 UEP393221 UOL393221 UYH393221 VID393221 VRZ393221 WBV393221 WLR393221 WVN393221 F458757 JB458757 SX458757 ACT458757 AMP458757 AWL458757 BGH458757 BQD458757 BZZ458757 CJV458757 CTR458757 DDN458757 DNJ458757 DXF458757 EHB458757 EQX458757 FAT458757 FKP458757 FUL458757 GEH458757 GOD458757 GXZ458757 HHV458757 HRR458757 IBN458757 ILJ458757 IVF458757 JFB458757 JOX458757 JYT458757 KIP458757 KSL458757 LCH458757 LMD458757 LVZ458757 MFV458757 MPR458757 MZN458757 NJJ458757 NTF458757 ODB458757 OMX458757 OWT458757 PGP458757 PQL458757 QAH458757 QKD458757 QTZ458757 RDV458757 RNR458757 RXN458757 SHJ458757 SRF458757 TBB458757 TKX458757 TUT458757 UEP458757 UOL458757 UYH458757 VID458757 VRZ458757 WBV458757 WLR458757 WVN458757 F524293 JB524293 SX524293 ACT524293 AMP524293 AWL524293 BGH524293 BQD524293 BZZ524293 CJV524293 CTR524293 DDN524293 DNJ524293 DXF524293 EHB524293 EQX524293 FAT524293 FKP524293 FUL524293 GEH524293 GOD524293 GXZ524293 HHV524293 HRR524293 IBN524293 ILJ524293 IVF524293 JFB524293 JOX524293 JYT524293 KIP524293 KSL524293 LCH524293 LMD524293 LVZ524293 MFV524293 MPR524293 MZN524293 NJJ524293 NTF524293 ODB524293 OMX524293 OWT524293 PGP524293 PQL524293 QAH524293 QKD524293 QTZ524293 RDV524293 RNR524293 RXN524293 SHJ524293 SRF524293 TBB524293 TKX524293 TUT524293 UEP524293 UOL524293 UYH524293 VID524293 VRZ524293 WBV524293 WLR524293 WVN524293 F589829 JB589829 SX589829 ACT589829 AMP589829 AWL589829 BGH589829 BQD589829 BZZ589829 CJV589829 CTR589829 DDN589829 DNJ589829 DXF589829 EHB589829 EQX589829 FAT589829 FKP589829 FUL589829 GEH589829 GOD589829 GXZ589829 HHV589829 HRR589829 IBN589829 ILJ589829 IVF589829 JFB589829 JOX589829 JYT589829 KIP589829 KSL589829 LCH589829 LMD589829 LVZ589829 MFV589829 MPR589829 MZN589829 NJJ589829 NTF589829 ODB589829 OMX589829 OWT589829 PGP589829 PQL589829 QAH589829 QKD589829 QTZ589829 RDV589829 RNR589829 RXN589829 SHJ589829 SRF589829 TBB589829 TKX589829 TUT589829 UEP589829 UOL589829 UYH589829 VID589829 VRZ589829 WBV589829 WLR589829 WVN589829 F655365 JB655365 SX655365 ACT655365 AMP655365 AWL655365 BGH655365 BQD655365 BZZ655365 CJV655365 CTR655365 DDN655365 DNJ655365 DXF655365 EHB655365 EQX655365 FAT655365 FKP655365 FUL655365 GEH655365 GOD655365 GXZ655365 HHV655365 HRR655365 IBN655365 ILJ655365 IVF655365 JFB655365 JOX655365 JYT655365 KIP655365 KSL655365 LCH655365 LMD655365 LVZ655365 MFV655365 MPR655365 MZN655365 NJJ655365 NTF655365 ODB655365 OMX655365 OWT655365 PGP655365 PQL655365 QAH655365 QKD655365 QTZ655365 RDV655365 RNR655365 RXN655365 SHJ655365 SRF655365 TBB655365 TKX655365 TUT655365 UEP655365 UOL655365 UYH655365 VID655365 VRZ655365 WBV655365 WLR655365 WVN655365 F720901 JB720901 SX720901 ACT720901 AMP720901 AWL720901 BGH720901 BQD720901 BZZ720901 CJV720901 CTR720901 DDN720901 DNJ720901 DXF720901 EHB720901 EQX720901 FAT720901 FKP720901 FUL720901 GEH720901 GOD720901 GXZ720901 HHV720901 HRR720901 IBN720901 ILJ720901 IVF720901 JFB720901 JOX720901 JYT720901 KIP720901 KSL720901 LCH720901 LMD720901 LVZ720901 MFV720901 MPR720901 MZN720901 NJJ720901 NTF720901 ODB720901 OMX720901 OWT720901 PGP720901 PQL720901 QAH720901 QKD720901 QTZ720901 RDV720901 RNR720901 RXN720901 SHJ720901 SRF720901 TBB720901 TKX720901 TUT720901 UEP720901 UOL720901 UYH720901 VID720901 VRZ720901 WBV720901 WLR720901 WVN720901 F786437 JB786437 SX786437 ACT786437 AMP786437 AWL786437 BGH786437 BQD786437 BZZ786437 CJV786437 CTR786437 DDN786437 DNJ786437 DXF786437 EHB786437 EQX786437 FAT786437 FKP786437 FUL786437 GEH786437 GOD786437 GXZ786437 HHV786437 HRR786437 IBN786437 ILJ786437 IVF786437 JFB786437 JOX786437 JYT786437 KIP786437 KSL786437 LCH786437 LMD786437 LVZ786437 MFV786437 MPR786437 MZN786437 NJJ786437 NTF786437 ODB786437 OMX786437 OWT786437 PGP786437 PQL786437 QAH786437 QKD786437 QTZ786437 RDV786437 RNR786437 RXN786437 SHJ786437 SRF786437 TBB786437 TKX786437 TUT786437 UEP786437 UOL786437 UYH786437 VID786437 VRZ786437 WBV786437 WLR786437 WVN786437 F851973 JB851973 SX851973 ACT851973 AMP851973 AWL851973 BGH851973 BQD851973 BZZ851973 CJV851973 CTR851973 DDN851973 DNJ851973 DXF851973 EHB851973 EQX851973 FAT851973 FKP851973 FUL851973 GEH851973 GOD851973 GXZ851973 HHV851973 HRR851973 IBN851973 ILJ851973 IVF851973 JFB851973 JOX851973 JYT851973 KIP851973 KSL851973 LCH851973 LMD851973 LVZ851973 MFV851973 MPR851973 MZN851973 NJJ851973 NTF851973 ODB851973 OMX851973 OWT851973 PGP851973 PQL851973 QAH851973 QKD851973 QTZ851973 RDV851973 RNR851973 RXN851973 SHJ851973 SRF851973 TBB851973 TKX851973 TUT851973 UEP851973 UOL851973 UYH851973 VID851973 VRZ851973 WBV851973 WLR851973 WVN851973 F917509 JB917509 SX917509 ACT917509 AMP917509 AWL917509 BGH917509 BQD917509 BZZ917509 CJV917509 CTR917509 DDN917509 DNJ917509 DXF917509 EHB917509 EQX917509 FAT917509 FKP917509 FUL917509 GEH917509 GOD917509 GXZ917509 HHV917509 HRR917509 IBN917509 ILJ917509 IVF917509 JFB917509 JOX917509 JYT917509 KIP917509 KSL917509 LCH917509 LMD917509 LVZ917509 MFV917509 MPR917509 MZN917509 NJJ917509 NTF917509 ODB917509 OMX917509 OWT917509 PGP917509 PQL917509 QAH917509 QKD917509 QTZ917509 RDV917509 RNR917509 RXN917509 SHJ917509 SRF917509 TBB917509 TKX917509 TUT917509 UEP917509 UOL917509 UYH917509 VID917509 VRZ917509 WBV917509 WLR917509 WVN917509 F983045 JB983045 SX983045 ACT983045 AMP983045 AWL983045 BGH983045 BQD983045 BZZ983045 CJV983045 CTR983045 DDN983045 DNJ983045 DXF983045 EHB983045 EQX983045 FAT983045 FKP983045 FUL983045 GEH983045 GOD983045 GXZ983045 HHV983045 HRR983045 IBN983045 ILJ983045 IVF983045 JFB983045 JOX983045 JYT983045 KIP983045 KSL983045 LCH983045 LMD983045 LVZ983045 MFV983045 MPR983045 MZN983045 NJJ983045 NTF983045 ODB983045 OMX983045 OWT983045 PGP983045 PQL983045 QAH983045 QKD983045 QTZ983045 RDV983045 RNR983045 RXN983045 SHJ983045 SRF983045 TBB983045 TKX983045 TUT983045 UEP983045 UOL983045 UYH983045 VID983045 VRZ983045 WBV983045 WLR983045 WVN983045">
      <formula1>"토건,토목,건축,전문,전기,통신,소방,기타"</formula1>
    </dataValidation>
    <dataValidation type="list" allowBlank="1" showInputMessage="1" showErrorMessage="1" sqref="L5 JH5 TD5 ACZ5 AMV5 AWR5 BGN5 BQJ5 CAF5 CKB5 CTX5 DDT5 DNP5 DXL5 EHH5 ERD5 FAZ5 FKV5 FUR5 GEN5 GOJ5 GYF5 HIB5 HRX5 IBT5 ILP5 IVL5 JFH5 JPD5 JYZ5 KIV5 KSR5 LCN5 LMJ5 LWF5 MGB5 MPX5 MZT5 NJP5 NTL5 ODH5 OND5 OWZ5 PGV5 PQR5 QAN5 QKJ5 QUF5 REB5 RNX5 RXT5 SHP5 SRL5 TBH5 TLD5 TUZ5 UEV5 UOR5 UYN5 VIJ5 VSF5 WCB5 WLX5 WVT5 L65541 JH65541 TD65541 ACZ65541 AMV65541 AWR65541 BGN65541 BQJ65541 CAF65541 CKB65541 CTX65541 DDT65541 DNP65541 DXL65541 EHH65541 ERD65541 FAZ65541 FKV65541 FUR65541 GEN65541 GOJ65541 GYF65541 HIB65541 HRX65541 IBT65541 ILP65541 IVL65541 JFH65541 JPD65541 JYZ65541 KIV65541 KSR65541 LCN65541 LMJ65541 LWF65541 MGB65541 MPX65541 MZT65541 NJP65541 NTL65541 ODH65541 OND65541 OWZ65541 PGV65541 PQR65541 QAN65541 QKJ65541 QUF65541 REB65541 RNX65541 RXT65541 SHP65541 SRL65541 TBH65541 TLD65541 TUZ65541 UEV65541 UOR65541 UYN65541 VIJ65541 VSF65541 WCB65541 WLX65541 WVT65541 L131077 JH131077 TD131077 ACZ131077 AMV131077 AWR131077 BGN131077 BQJ131077 CAF131077 CKB131077 CTX131077 DDT131077 DNP131077 DXL131077 EHH131077 ERD131077 FAZ131077 FKV131077 FUR131077 GEN131077 GOJ131077 GYF131077 HIB131077 HRX131077 IBT131077 ILP131077 IVL131077 JFH131077 JPD131077 JYZ131077 KIV131077 KSR131077 LCN131077 LMJ131077 LWF131077 MGB131077 MPX131077 MZT131077 NJP131077 NTL131077 ODH131077 OND131077 OWZ131077 PGV131077 PQR131077 QAN131077 QKJ131077 QUF131077 REB131077 RNX131077 RXT131077 SHP131077 SRL131077 TBH131077 TLD131077 TUZ131077 UEV131077 UOR131077 UYN131077 VIJ131077 VSF131077 WCB131077 WLX131077 WVT131077 L196613 JH196613 TD196613 ACZ196613 AMV196613 AWR196613 BGN196613 BQJ196613 CAF196613 CKB196613 CTX196613 DDT196613 DNP196613 DXL196613 EHH196613 ERD196613 FAZ196613 FKV196613 FUR196613 GEN196613 GOJ196613 GYF196613 HIB196613 HRX196613 IBT196613 ILP196613 IVL196613 JFH196613 JPD196613 JYZ196613 KIV196613 KSR196613 LCN196613 LMJ196613 LWF196613 MGB196613 MPX196613 MZT196613 NJP196613 NTL196613 ODH196613 OND196613 OWZ196613 PGV196613 PQR196613 QAN196613 QKJ196613 QUF196613 REB196613 RNX196613 RXT196613 SHP196613 SRL196613 TBH196613 TLD196613 TUZ196613 UEV196613 UOR196613 UYN196613 VIJ196613 VSF196613 WCB196613 WLX196613 WVT196613 L262149 JH262149 TD262149 ACZ262149 AMV262149 AWR262149 BGN262149 BQJ262149 CAF262149 CKB262149 CTX262149 DDT262149 DNP262149 DXL262149 EHH262149 ERD262149 FAZ262149 FKV262149 FUR262149 GEN262149 GOJ262149 GYF262149 HIB262149 HRX262149 IBT262149 ILP262149 IVL262149 JFH262149 JPD262149 JYZ262149 KIV262149 KSR262149 LCN262149 LMJ262149 LWF262149 MGB262149 MPX262149 MZT262149 NJP262149 NTL262149 ODH262149 OND262149 OWZ262149 PGV262149 PQR262149 QAN262149 QKJ262149 QUF262149 REB262149 RNX262149 RXT262149 SHP262149 SRL262149 TBH262149 TLD262149 TUZ262149 UEV262149 UOR262149 UYN262149 VIJ262149 VSF262149 WCB262149 WLX262149 WVT262149 L327685 JH327685 TD327685 ACZ327685 AMV327685 AWR327685 BGN327685 BQJ327685 CAF327685 CKB327685 CTX327685 DDT327685 DNP327685 DXL327685 EHH327685 ERD327685 FAZ327685 FKV327685 FUR327685 GEN327685 GOJ327685 GYF327685 HIB327685 HRX327685 IBT327685 ILP327685 IVL327685 JFH327685 JPD327685 JYZ327685 KIV327685 KSR327685 LCN327685 LMJ327685 LWF327685 MGB327685 MPX327685 MZT327685 NJP327685 NTL327685 ODH327685 OND327685 OWZ327685 PGV327685 PQR327685 QAN327685 QKJ327685 QUF327685 REB327685 RNX327685 RXT327685 SHP327685 SRL327685 TBH327685 TLD327685 TUZ327685 UEV327685 UOR327685 UYN327685 VIJ327685 VSF327685 WCB327685 WLX327685 WVT327685 L393221 JH393221 TD393221 ACZ393221 AMV393221 AWR393221 BGN393221 BQJ393221 CAF393221 CKB393221 CTX393221 DDT393221 DNP393221 DXL393221 EHH393221 ERD393221 FAZ393221 FKV393221 FUR393221 GEN393221 GOJ393221 GYF393221 HIB393221 HRX393221 IBT393221 ILP393221 IVL393221 JFH393221 JPD393221 JYZ393221 KIV393221 KSR393221 LCN393221 LMJ393221 LWF393221 MGB393221 MPX393221 MZT393221 NJP393221 NTL393221 ODH393221 OND393221 OWZ393221 PGV393221 PQR393221 QAN393221 QKJ393221 QUF393221 REB393221 RNX393221 RXT393221 SHP393221 SRL393221 TBH393221 TLD393221 TUZ393221 UEV393221 UOR393221 UYN393221 VIJ393221 VSF393221 WCB393221 WLX393221 WVT393221 L458757 JH458757 TD458757 ACZ458757 AMV458757 AWR458757 BGN458757 BQJ458757 CAF458757 CKB458757 CTX458757 DDT458757 DNP458757 DXL458757 EHH458757 ERD458757 FAZ458757 FKV458757 FUR458757 GEN458757 GOJ458757 GYF458757 HIB458757 HRX458757 IBT458757 ILP458757 IVL458757 JFH458757 JPD458757 JYZ458757 KIV458757 KSR458757 LCN458757 LMJ458757 LWF458757 MGB458757 MPX458757 MZT458757 NJP458757 NTL458757 ODH458757 OND458757 OWZ458757 PGV458757 PQR458757 QAN458757 QKJ458757 QUF458757 REB458757 RNX458757 RXT458757 SHP458757 SRL458757 TBH458757 TLD458757 TUZ458757 UEV458757 UOR458757 UYN458757 VIJ458757 VSF458757 WCB458757 WLX458757 WVT458757 L524293 JH524293 TD524293 ACZ524293 AMV524293 AWR524293 BGN524293 BQJ524293 CAF524293 CKB524293 CTX524293 DDT524293 DNP524293 DXL524293 EHH524293 ERD524293 FAZ524293 FKV524293 FUR524293 GEN524293 GOJ524293 GYF524293 HIB524293 HRX524293 IBT524293 ILP524293 IVL524293 JFH524293 JPD524293 JYZ524293 KIV524293 KSR524293 LCN524293 LMJ524293 LWF524293 MGB524293 MPX524293 MZT524293 NJP524293 NTL524293 ODH524293 OND524293 OWZ524293 PGV524293 PQR524293 QAN524293 QKJ524293 QUF524293 REB524293 RNX524293 RXT524293 SHP524293 SRL524293 TBH524293 TLD524293 TUZ524293 UEV524293 UOR524293 UYN524293 VIJ524293 VSF524293 WCB524293 WLX524293 WVT524293 L589829 JH589829 TD589829 ACZ589829 AMV589829 AWR589829 BGN589829 BQJ589829 CAF589829 CKB589829 CTX589829 DDT589829 DNP589829 DXL589829 EHH589829 ERD589829 FAZ589829 FKV589829 FUR589829 GEN589829 GOJ589829 GYF589829 HIB589829 HRX589829 IBT589829 ILP589829 IVL589829 JFH589829 JPD589829 JYZ589829 KIV589829 KSR589829 LCN589829 LMJ589829 LWF589829 MGB589829 MPX589829 MZT589829 NJP589829 NTL589829 ODH589829 OND589829 OWZ589829 PGV589829 PQR589829 QAN589829 QKJ589829 QUF589829 REB589829 RNX589829 RXT589829 SHP589829 SRL589829 TBH589829 TLD589829 TUZ589829 UEV589829 UOR589829 UYN589829 VIJ589829 VSF589829 WCB589829 WLX589829 WVT589829 L655365 JH655365 TD655365 ACZ655365 AMV655365 AWR655365 BGN655365 BQJ655365 CAF655365 CKB655365 CTX655365 DDT655365 DNP655365 DXL655365 EHH655365 ERD655365 FAZ655365 FKV655365 FUR655365 GEN655365 GOJ655365 GYF655365 HIB655365 HRX655365 IBT655365 ILP655365 IVL655365 JFH655365 JPD655365 JYZ655365 KIV655365 KSR655365 LCN655365 LMJ655365 LWF655365 MGB655365 MPX655365 MZT655365 NJP655365 NTL655365 ODH655365 OND655365 OWZ655365 PGV655365 PQR655365 QAN655365 QKJ655365 QUF655365 REB655365 RNX655365 RXT655365 SHP655365 SRL655365 TBH655365 TLD655365 TUZ655365 UEV655365 UOR655365 UYN655365 VIJ655365 VSF655365 WCB655365 WLX655365 WVT655365 L720901 JH720901 TD720901 ACZ720901 AMV720901 AWR720901 BGN720901 BQJ720901 CAF720901 CKB720901 CTX720901 DDT720901 DNP720901 DXL720901 EHH720901 ERD720901 FAZ720901 FKV720901 FUR720901 GEN720901 GOJ720901 GYF720901 HIB720901 HRX720901 IBT720901 ILP720901 IVL720901 JFH720901 JPD720901 JYZ720901 KIV720901 KSR720901 LCN720901 LMJ720901 LWF720901 MGB720901 MPX720901 MZT720901 NJP720901 NTL720901 ODH720901 OND720901 OWZ720901 PGV720901 PQR720901 QAN720901 QKJ720901 QUF720901 REB720901 RNX720901 RXT720901 SHP720901 SRL720901 TBH720901 TLD720901 TUZ720901 UEV720901 UOR720901 UYN720901 VIJ720901 VSF720901 WCB720901 WLX720901 WVT720901 L786437 JH786437 TD786437 ACZ786437 AMV786437 AWR786437 BGN786437 BQJ786437 CAF786437 CKB786437 CTX786437 DDT786437 DNP786437 DXL786437 EHH786437 ERD786437 FAZ786437 FKV786437 FUR786437 GEN786437 GOJ786437 GYF786437 HIB786437 HRX786437 IBT786437 ILP786437 IVL786437 JFH786437 JPD786437 JYZ786437 KIV786437 KSR786437 LCN786437 LMJ786437 LWF786437 MGB786437 MPX786437 MZT786437 NJP786437 NTL786437 ODH786437 OND786437 OWZ786437 PGV786437 PQR786437 QAN786437 QKJ786437 QUF786437 REB786437 RNX786437 RXT786437 SHP786437 SRL786437 TBH786437 TLD786437 TUZ786437 UEV786437 UOR786437 UYN786437 VIJ786437 VSF786437 WCB786437 WLX786437 WVT786437 L851973 JH851973 TD851973 ACZ851973 AMV851973 AWR851973 BGN851973 BQJ851973 CAF851973 CKB851973 CTX851973 DDT851973 DNP851973 DXL851973 EHH851973 ERD851973 FAZ851973 FKV851973 FUR851973 GEN851973 GOJ851973 GYF851973 HIB851973 HRX851973 IBT851973 ILP851973 IVL851973 JFH851973 JPD851973 JYZ851973 KIV851973 KSR851973 LCN851973 LMJ851973 LWF851973 MGB851973 MPX851973 MZT851973 NJP851973 NTL851973 ODH851973 OND851973 OWZ851973 PGV851973 PQR851973 QAN851973 QKJ851973 QUF851973 REB851973 RNX851973 RXT851973 SHP851973 SRL851973 TBH851973 TLD851973 TUZ851973 UEV851973 UOR851973 UYN851973 VIJ851973 VSF851973 WCB851973 WLX851973 WVT851973 L917509 JH917509 TD917509 ACZ917509 AMV917509 AWR917509 BGN917509 BQJ917509 CAF917509 CKB917509 CTX917509 DDT917509 DNP917509 DXL917509 EHH917509 ERD917509 FAZ917509 FKV917509 FUR917509 GEN917509 GOJ917509 GYF917509 HIB917509 HRX917509 IBT917509 ILP917509 IVL917509 JFH917509 JPD917509 JYZ917509 KIV917509 KSR917509 LCN917509 LMJ917509 LWF917509 MGB917509 MPX917509 MZT917509 NJP917509 NTL917509 ODH917509 OND917509 OWZ917509 PGV917509 PQR917509 QAN917509 QKJ917509 QUF917509 REB917509 RNX917509 RXT917509 SHP917509 SRL917509 TBH917509 TLD917509 TUZ917509 UEV917509 UOR917509 UYN917509 VIJ917509 VSF917509 WCB917509 WLX917509 WVT917509 L983045 JH983045 TD983045 ACZ983045 AMV983045 AWR983045 BGN983045 BQJ983045 CAF983045 CKB983045 CTX983045 DDT983045 DNP983045 DXL983045 EHH983045 ERD983045 FAZ983045 FKV983045 FUR983045 GEN983045 GOJ983045 GYF983045 HIB983045 HRX983045 IBT983045 ILP983045 IVL983045 JFH983045 JPD983045 JYZ983045 KIV983045 KSR983045 LCN983045 LMJ983045 LWF983045 MGB983045 MPX983045 MZT983045 NJP983045 NTL983045 ODH983045 OND983045 OWZ983045 PGV983045 PQR983045 QAN983045 QKJ983045 QUF983045 REB983045 RNX983045 RXT983045 SHP983045 SRL983045 TBH983045 TLD983045 TUZ983045 UEV983045 UOR983045 UYN983045 VIJ983045 VSF983045 WCB983045 WLX983045 WVT983045">
      <formula1>"전환,미전환"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683"/>
  <sheetViews>
    <sheetView workbookViewId="0">
      <pane ySplit="4" topLeftCell="A17" activePane="bottomLeft" state="frozen"/>
      <selection activeCell="C32" sqref="C32"/>
      <selection pane="bottomLeft" activeCell="C32" sqref="C32"/>
    </sheetView>
  </sheetViews>
  <sheetFormatPr defaultRowHeight="24.95" customHeight="1"/>
  <cols>
    <col min="1" max="1" width="9" style="66"/>
    <col min="2" max="2" width="15.5" style="68" customWidth="1"/>
    <col min="3" max="4" width="8.875" style="66" customWidth="1"/>
    <col min="5" max="5" width="62.75" style="68" customWidth="1"/>
    <col min="6" max="6" width="59.25" style="68" customWidth="1"/>
    <col min="7" max="7" width="17.375" style="67" customWidth="1"/>
    <col min="8" max="16384" width="9" style="66"/>
  </cols>
  <sheetData>
    <row r="2" spans="2:7" ht="24.95" customHeight="1">
      <c r="B2" s="213" t="s">
        <v>2110</v>
      </c>
      <c r="C2" s="213"/>
      <c r="D2" s="213"/>
      <c r="E2" s="213"/>
      <c r="F2" s="213"/>
      <c r="G2" s="214"/>
    </row>
    <row r="3" spans="2:7" ht="24.95" customHeight="1" thickBot="1">
      <c r="C3" s="177"/>
      <c r="D3" s="177"/>
      <c r="E3" s="176"/>
      <c r="F3" s="176"/>
      <c r="G3" s="81" t="s">
        <v>1</v>
      </c>
    </row>
    <row r="4" spans="2:7" s="172" customFormat="1" ht="24.95" customHeight="1" thickBot="1">
      <c r="B4" s="175" t="s">
        <v>2109</v>
      </c>
      <c r="C4" s="174" t="s">
        <v>908</v>
      </c>
      <c r="D4" s="174" t="s">
        <v>2108</v>
      </c>
      <c r="E4" s="174" t="s">
        <v>2107</v>
      </c>
      <c r="F4" s="174" t="s">
        <v>2106</v>
      </c>
      <c r="G4" s="173" t="s">
        <v>2105</v>
      </c>
    </row>
    <row r="5" spans="2:7" s="87" customFormat="1" ht="24.95" customHeight="1" thickTop="1">
      <c r="B5" s="171" t="s">
        <v>2071</v>
      </c>
      <c r="C5" s="170">
        <v>2025</v>
      </c>
      <c r="D5" s="169">
        <v>1</v>
      </c>
      <c r="E5" s="169" t="s">
        <v>2104</v>
      </c>
      <c r="F5" s="168" t="s">
        <v>2103</v>
      </c>
      <c r="G5" s="167">
        <v>245450000</v>
      </c>
    </row>
    <row r="6" spans="2:7" s="87" customFormat="1" ht="24.95" customHeight="1">
      <c r="B6" s="95" t="s">
        <v>2071</v>
      </c>
      <c r="C6" s="93">
        <v>2025</v>
      </c>
      <c r="D6" s="94">
        <v>1</v>
      </c>
      <c r="E6" s="93" t="s">
        <v>2102</v>
      </c>
      <c r="F6" s="97" t="s">
        <v>2101</v>
      </c>
      <c r="G6" s="92">
        <v>77184000</v>
      </c>
    </row>
    <row r="7" spans="2:7" s="87" customFormat="1" ht="24.95" customHeight="1">
      <c r="B7" s="95" t="s">
        <v>2071</v>
      </c>
      <c r="C7" s="93">
        <v>2025</v>
      </c>
      <c r="D7" s="94">
        <v>1</v>
      </c>
      <c r="E7" s="93" t="s">
        <v>2100</v>
      </c>
      <c r="F7" s="97" t="s">
        <v>2099</v>
      </c>
      <c r="G7" s="92">
        <v>7920000</v>
      </c>
    </row>
    <row r="8" spans="2:7" s="87" customFormat="1" ht="24.95" customHeight="1">
      <c r="B8" s="95" t="s">
        <v>2071</v>
      </c>
      <c r="C8" s="93">
        <v>2025</v>
      </c>
      <c r="D8" s="94">
        <v>1</v>
      </c>
      <c r="E8" s="94" t="s">
        <v>2098</v>
      </c>
      <c r="F8" s="94" t="s">
        <v>2097</v>
      </c>
      <c r="G8" s="96">
        <v>432084000</v>
      </c>
    </row>
    <row r="9" spans="2:7" s="87" customFormat="1" ht="24.95" customHeight="1">
      <c r="B9" s="95" t="s">
        <v>2071</v>
      </c>
      <c r="C9" s="93">
        <v>2025</v>
      </c>
      <c r="D9" s="94">
        <v>1</v>
      </c>
      <c r="E9" s="98" t="s">
        <v>2096</v>
      </c>
      <c r="F9" s="98" t="s">
        <v>2095</v>
      </c>
      <c r="G9" s="165">
        <v>22000000</v>
      </c>
    </row>
    <row r="10" spans="2:7" s="87" customFormat="1" ht="24.95" customHeight="1">
      <c r="B10" s="95" t="s">
        <v>2071</v>
      </c>
      <c r="C10" s="93">
        <v>2025</v>
      </c>
      <c r="D10" s="94">
        <v>1</v>
      </c>
      <c r="E10" s="98" t="s">
        <v>2094</v>
      </c>
      <c r="F10" s="98" t="s">
        <v>2093</v>
      </c>
      <c r="G10" s="165">
        <v>80749000</v>
      </c>
    </row>
    <row r="11" spans="2:7" s="87" customFormat="1" ht="24.95" customHeight="1">
      <c r="B11" s="95" t="s">
        <v>2071</v>
      </c>
      <c r="C11" s="93">
        <v>2025</v>
      </c>
      <c r="D11" s="94">
        <v>1</v>
      </c>
      <c r="E11" s="97" t="s">
        <v>2092</v>
      </c>
      <c r="F11" s="97" t="s">
        <v>2091</v>
      </c>
      <c r="G11" s="166">
        <v>7100000</v>
      </c>
    </row>
    <row r="12" spans="2:7" s="87" customFormat="1" ht="24.95" customHeight="1">
      <c r="B12" s="95" t="s">
        <v>2071</v>
      </c>
      <c r="C12" s="93">
        <v>2025</v>
      </c>
      <c r="D12" s="94">
        <v>1</v>
      </c>
      <c r="E12" s="97" t="s">
        <v>2090</v>
      </c>
      <c r="F12" s="97" t="s">
        <v>2089</v>
      </c>
      <c r="G12" s="166">
        <v>10000000</v>
      </c>
    </row>
    <row r="13" spans="2:7" s="87" customFormat="1" ht="24.95" customHeight="1">
      <c r="B13" s="95" t="s">
        <v>2071</v>
      </c>
      <c r="C13" s="93">
        <v>2025</v>
      </c>
      <c r="D13" s="94">
        <v>1</v>
      </c>
      <c r="E13" s="97" t="s">
        <v>2087</v>
      </c>
      <c r="F13" s="97" t="s">
        <v>2088</v>
      </c>
      <c r="G13" s="166">
        <v>2000000</v>
      </c>
    </row>
    <row r="14" spans="2:7" s="87" customFormat="1" ht="24.95" customHeight="1">
      <c r="B14" s="95" t="s">
        <v>2071</v>
      </c>
      <c r="C14" s="93">
        <v>2025</v>
      </c>
      <c r="D14" s="94">
        <v>1</v>
      </c>
      <c r="E14" s="97" t="s">
        <v>2087</v>
      </c>
      <c r="F14" s="97" t="s">
        <v>2086</v>
      </c>
      <c r="G14" s="166">
        <v>8000000</v>
      </c>
    </row>
    <row r="15" spans="2:7" s="87" customFormat="1" ht="24.95" customHeight="1">
      <c r="B15" s="95" t="s">
        <v>2071</v>
      </c>
      <c r="C15" s="93">
        <v>2025</v>
      </c>
      <c r="D15" s="94">
        <v>1</v>
      </c>
      <c r="E15" s="97" t="s">
        <v>2085</v>
      </c>
      <c r="F15" s="97" t="s">
        <v>2084</v>
      </c>
      <c r="G15" s="166">
        <v>18000000</v>
      </c>
    </row>
    <row r="16" spans="2:7" s="87" customFormat="1" ht="24.95" customHeight="1">
      <c r="B16" s="95" t="s">
        <v>2071</v>
      </c>
      <c r="C16" s="93">
        <v>2025</v>
      </c>
      <c r="D16" s="94">
        <v>1</v>
      </c>
      <c r="E16" s="97" t="s">
        <v>2077</v>
      </c>
      <c r="F16" s="97" t="s">
        <v>2076</v>
      </c>
      <c r="G16" s="166">
        <v>20000000</v>
      </c>
    </row>
    <row r="17" spans="2:7" s="87" customFormat="1" ht="24.95" customHeight="1">
      <c r="B17" s="95" t="s">
        <v>2071</v>
      </c>
      <c r="C17" s="93">
        <v>2025</v>
      </c>
      <c r="D17" s="94">
        <v>1</v>
      </c>
      <c r="E17" s="97" t="s">
        <v>2083</v>
      </c>
      <c r="F17" s="97" t="s">
        <v>2082</v>
      </c>
      <c r="G17" s="166">
        <v>20000000</v>
      </c>
    </row>
    <row r="18" spans="2:7" s="87" customFormat="1" ht="24.95" customHeight="1">
      <c r="B18" s="95" t="s">
        <v>2071</v>
      </c>
      <c r="C18" s="93">
        <v>2025</v>
      </c>
      <c r="D18" s="94">
        <v>2</v>
      </c>
      <c r="E18" s="97" t="s">
        <v>2075</v>
      </c>
      <c r="F18" s="97" t="s">
        <v>2074</v>
      </c>
      <c r="G18" s="166">
        <v>20000000</v>
      </c>
    </row>
    <row r="19" spans="2:7" s="87" customFormat="1" ht="24.95" customHeight="1">
      <c r="B19" s="95" t="s">
        <v>2071</v>
      </c>
      <c r="C19" s="93">
        <v>2025</v>
      </c>
      <c r="D19" s="94">
        <v>3</v>
      </c>
      <c r="E19" s="97" t="s">
        <v>2081</v>
      </c>
      <c r="F19" s="97" t="s">
        <v>2069</v>
      </c>
      <c r="G19" s="166">
        <v>10000000</v>
      </c>
    </row>
    <row r="20" spans="2:7" s="87" customFormat="1" ht="24.95" customHeight="1">
      <c r="B20" s="95" t="s">
        <v>2071</v>
      </c>
      <c r="C20" s="93">
        <v>2025</v>
      </c>
      <c r="D20" s="94">
        <v>5</v>
      </c>
      <c r="E20" s="98" t="s">
        <v>2080</v>
      </c>
      <c r="F20" s="98" t="s">
        <v>2079</v>
      </c>
      <c r="G20" s="165">
        <v>110000000</v>
      </c>
    </row>
    <row r="21" spans="2:7" s="87" customFormat="1" ht="24.95" customHeight="1">
      <c r="B21" s="95" t="s">
        <v>2071</v>
      </c>
      <c r="C21" s="93">
        <v>2025</v>
      </c>
      <c r="D21" s="94">
        <v>5</v>
      </c>
      <c r="E21" s="98" t="s">
        <v>2078</v>
      </c>
      <c r="F21" s="98" t="s">
        <v>2072</v>
      </c>
      <c r="G21" s="165">
        <v>10000000</v>
      </c>
    </row>
    <row r="22" spans="2:7" s="87" customFormat="1" ht="24.95" customHeight="1">
      <c r="B22" s="95" t="s">
        <v>2071</v>
      </c>
      <c r="C22" s="93">
        <v>2025</v>
      </c>
      <c r="D22" s="94">
        <v>6</v>
      </c>
      <c r="E22" s="97" t="s">
        <v>2077</v>
      </c>
      <c r="F22" s="97" t="s">
        <v>2076</v>
      </c>
      <c r="G22" s="166">
        <v>20000000</v>
      </c>
    </row>
    <row r="23" spans="2:7" s="87" customFormat="1" ht="24.95" customHeight="1">
      <c r="B23" s="95" t="s">
        <v>2071</v>
      </c>
      <c r="C23" s="93">
        <v>2025</v>
      </c>
      <c r="D23" s="94">
        <v>8</v>
      </c>
      <c r="E23" s="97" t="s">
        <v>2075</v>
      </c>
      <c r="F23" s="97" t="s">
        <v>2074</v>
      </c>
      <c r="G23" s="166">
        <v>20000000</v>
      </c>
    </row>
    <row r="24" spans="2:7" ht="24.95" customHeight="1">
      <c r="B24" s="95" t="s">
        <v>2071</v>
      </c>
      <c r="C24" s="93">
        <v>2025</v>
      </c>
      <c r="D24" s="94">
        <v>9</v>
      </c>
      <c r="E24" s="98" t="s">
        <v>2073</v>
      </c>
      <c r="F24" s="98" t="s">
        <v>2072</v>
      </c>
      <c r="G24" s="165">
        <v>10000000</v>
      </c>
    </row>
    <row r="25" spans="2:7" s="152" customFormat="1" ht="24.95" customHeight="1">
      <c r="B25" s="164" t="s">
        <v>2071</v>
      </c>
      <c r="C25" s="138">
        <v>2025</v>
      </c>
      <c r="D25" s="139">
        <v>12</v>
      </c>
      <c r="E25" s="163" t="s">
        <v>2070</v>
      </c>
      <c r="F25" s="163" t="s">
        <v>2069</v>
      </c>
      <c r="G25" s="162">
        <v>20000000</v>
      </c>
    </row>
    <row r="26" spans="2:7" s="148" customFormat="1" ht="24.95" customHeight="1">
      <c r="B26" s="151" t="s">
        <v>2056</v>
      </c>
      <c r="C26" s="138">
        <v>2025</v>
      </c>
      <c r="D26" s="139">
        <v>1</v>
      </c>
      <c r="E26" s="139" t="s">
        <v>2068</v>
      </c>
      <c r="F26" s="139" t="s">
        <v>2067</v>
      </c>
      <c r="G26" s="140">
        <v>20000000</v>
      </c>
    </row>
    <row r="27" spans="2:7" s="148" customFormat="1" ht="24.95" customHeight="1">
      <c r="B27" s="151" t="s">
        <v>2056</v>
      </c>
      <c r="C27" s="138">
        <v>2025</v>
      </c>
      <c r="D27" s="139">
        <v>1</v>
      </c>
      <c r="E27" s="139" t="s">
        <v>2066</v>
      </c>
      <c r="F27" s="139" t="s">
        <v>2065</v>
      </c>
      <c r="G27" s="140">
        <v>18000000</v>
      </c>
    </row>
    <row r="28" spans="2:7" s="148" customFormat="1" ht="24.95" customHeight="1">
      <c r="B28" s="151" t="s">
        <v>2056</v>
      </c>
      <c r="C28" s="138">
        <v>2025</v>
      </c>
      <c r="D28" s="139">
        <v>1</v>
      </c>
      <c r="E28" s="139" t="s">
        <v>2064</v>
      </c>
      <c r="F28" s="139" t="s">
        <v>2063</v>
      </c>
      <c r="G28" s="140">
        <v>130000000</v>
      </c>
    </row>
    <row r="29" spans="2:7" s="148" customFormat="1" ht="24.95" customHeight="1">
      <c r="B29" s="151" t="s">
        <v>2056</v>
      </c>
      <c r="C29" s="138">
        <v>2025</v>
      </c>
      <c r="D29" s="139">
        <v>8</v>
      </c>
      <c r="E29" s="139" t="s">
        <v>2062</v>
      </c>
      <c r="F29" s="139" t="s">
        <v>2061</v>
      </c>
      <c r="G29" s="140">
        <v>20000000</v>
      </c>
    </row>
    <row r="30" spans="2:7" s="148" customFormat="1" ht="24.95" customHeight="1">
      <c r="B30" s="151" t="s">
        <v>2056</v>
      </c>
      <c r="C30" s="138">
        <v>2025</v>
      </c>
      <c r="D30" s="139">
        <v>10</v>
      </c>
      <c r="E30" s="139" t="s">
        <v>2060</v>
      </c>
      <c r="F30" s="139" t="s">
        <v>2059</v>
      </c>
      <c r="G30" s="140">
        <v>20000000</v>
      </c>
    </row>
    <row r="31" spans="2:7" s="148" customFormat="1" ht="24.95" customHeight="1">
      <c r="B31" s="151" t="s">
        <v>2056</v>
      </c>
      <c r="C31" s="138">
        <v>2025</v>
      </c>
      <c r="D31" s="139">
        <v>10</v>
      </c>
      <c r="E31" s="138" t="s">
        <v>2058</v>
      </c>
      <c r="F31" s="138" t="s">
        <v>2057</v>
      </c>
      <c r="G31" s="137">
        <v>20000000</v>
      </c>
    </row>
    <row r="32" spans="2:7" s="148" customFormat="1" ht="24.95" customHeight="1">
      <c r="B32" s="151" t="s">
        <v>2056</v>
      </c>
      <c r="C32" s="138">
        <v>2025</v>
      </c>
      <c r="D32" s="139">
        <v>11</v>
      </c>
      <c r="E32" s="138" t="s">
        <v>2055</v>
      </c>
      <c r="F32" s="138" t="s">
        <v>2054</v>
      </c>
      <c r="G32" s="137">
        <v>10000000</v>
      </c>
    </row>
    <row r="33" spans="2:7" s="148" customFormat="1" ht="24.95" customHeight="1">
      <c r="B33" s="151" t="s">
        <v>2046</v>
      </c>
      <c r="C33" s="138">
        <v>2025</v>
      </c>
      <c r="D33" s="139">
        <v>2</v>
      </c>
      <c r="E33" s="138" t="s">
        <v>2053</v>
      </c>
      <c r="F33" s="138" t="s">
        <v>2052</v>
      </c>
      <c r="G33" s="137">
        <v>25500000</v>
      </c>
    </row>
    <row r="34" spans="2:7" s="148" customFormat="1" ht="24.95" customHeight="1">
      <c r="B34" s="151" t="s">
        <v>2046</v>
      </c>
      <c r="C34" s="138">
        <v>2025</v>
      </c>
      <c r="D34" s="139">
        <v>3</v>
      </c>
      <c r="E34" s="138" t="s">
        <v>2051</v>
      </c>
      <c r="F34" s="138" t="s">
        <v>2050</v>
      </c>
      <c r="G34" s="137">
        <v>9000000</v>
      </c>
    </row>
    <row r="35" spans="2:7" s="148" customFormat="1" ht="24.95" customHeight="1">
      <c r="B35" s="151" t="s">
        <v>2046</v>
      </c>
      <c r="C35" s="138">
        <v>2025</v>
      </c>
      <c r="D35" s="139">
        <v>9</v>
      </c>
      <c r="E35" s="138" t="s">
        <v>2049</v>
      </c>
      <c r="F35" s="138" t="s">
        <v>2048</v>
      </c>
      <c r="G35" s="137">
        <v>3000000</v>
      </c>
    </row>
    <row r="36" spans="2:7" s="148" customFormat="1" ht="24.95" customHeight="1">
      <c r="B36" s="151" t="s">
        <v>2046</v>
      </c>
      <c r="C36" s="138">
        <v>2025</v>
      </c>
      <c r="D36" s="139">
        <v>12</v>
      </c>
      <c r="E36" s="139" t="s">
        <v>2047</v>
      </c>
      <c r="F36" s="139" t="s">
        <v>2044</v>
      </c>
      <c r="G36" s="140">
        <v>8000000</v>
      </c>
    </row>
    <row r="37" spans="2:7" s="148" customFormat="1" ht="24.95" customHeight="1">
      <c r="B37" s="151" t="s">
        <v>2046</v>
      </c>
      <c r="C37" s="138">
        <v>2025</v>
      </c>
      <c r="D37" s="139">
        <v>12</v>
      </c>
      <c r="E37" s="138" t="s">
        <v>2045</v>
      </c>
      <c r="F37" s="138" t="s">
        <v>2044</v>
      </c>
      <c r="G37" s="137">
        <v>4500000</v>
      </c>
    </row>
    <row r="38" spans="2:7" s="148" customFormat="1" ht="24.95" customHeight="1">
      <c r="B38" s="151" t="s">
        <v>2036</v>
      </c>
      <c r="C38" s="138">
        <v>2025</v>
      </c>
      <c r="D38" s="139">
        <v>1</v>
      </c>
      <c r="E38" s="139" t="s">
        <v>2043</v>
      </c>
      <c r="F38" s="139" t="s">
        <v>2042</v>
      </c>
      <c r="G38" s="140">
        <v>15000000</v>
      </c>
    </row>
    <row r="39" spans="2:7" s="148" customFormat="1" ht="24.95" customHeight="1">
      <c r="B39" s="151" t="s">
        <v>2036</v>
      </c>
      <c r="C39" s="138">
        <v>2025</v>
      </c>
      <c r="D39" s="139">
        <v>2</v>
      </c>
      <c r="E39" s="138" t="s">
        <v>2041</v>
      </c>
      <c r="F39" s="138" t="s">
        <v>2041</v>
      </c>
      <c r="G39" s="137">
        <v>50000000</v>
      </c>
    </row>
    <row r="40" spans="2:7" s="148" customFormat="1" ht="24.95" customHeight="1">
      <c r="B40" s="151" t="s">
        <v>2036</v>
      </c>
      <c r="C40" s="138">
        <v>2025</v>
      </c>
      <c r="D40" s="139">
        <v>3</v>
      </c>
      <c r="E40" s="138" t="s">
        <v>2040</v>
      </c>
      <c r="F40" s="138" t="s">
        <v>2039</v>
      </c>
      <c r="G40" s="137">
        <v>110000000</v>
      </c>
    </row>
    <row r="41" spans="2:7" s="148" customFormat="1" ht="24.95" customHeight="1">
      <c r="B41" s="151" t="s">
        <v>2036</v>
      </c>
      <c r="C41" s="138">
        <v>2025</v>
      </c>
      <c r="D41" s="139">
        <v>3</v>
      </c>
      <c r="E41" s="139" t="s">
        <v>2038</v>
      </c>
      <c r="F41" s="139" t="s">
        <v>2037</v>
      </c>
      <c r="G41" s="140">
        <v>22000000</v>
      </c>
    </row>
    <row r="42" spans="2:7" s="148" customFormat="1" ht="24.95" customHeight="1">
      <c r="B42" s="151" t="s">
        <v>2036</v>
      </c>
      <c r="C42" s="138">
        <v>2025</v>
      </c>
      <c r="D42" s="139">
        <v>10</v>
      </c>
      <c r="E42" s="138" t="s">
        <v>2035</v>
      </c>
      <c r="F42" s="138" t="s">
        <v>2034</v>
      </c>
      <c r="G42" s="137">
        <v>9000000</v>
      </c>
    </row>
    <row r="43" spans="2:7" s="148" customFormat="1" ht="24.95" customHeight="1">
      <c r="B43" s="160" t="s">
        <v>2028</v>
      </c>
      <c r="C43" s="158">
        <v>2025</v>
      </c>
      <c r="D43" s="159">
        <v>1</v>
      </c>
      <c r="E43" s="159" t="s">
        <v>2033</v>
      </c>
      <c r="F43" s="159" t="s">
        <v>2033</v>
      </c>
      <c r="G43" s="161">
        <v>36400000</v>
      </c>
    </row>
    <row r="44" spans="2:7" s="148" customFormat="1" ht="24.95" customHeight="1">
      <c r="B44" s="160" t="s">
        <v>2028</v>
      </c>
      <c r="C44" s="158">
        <v>2025</v>
      </c>
      <c r="D44" s="159">
        <v>3</v>
      </c>
      <c r="E44" s="158" t="s">
        <v>2032</v>
      </c>
      <c r="F44" s="158" t="s">
        <v>2031</v>
      </c>
      <c r="G44" s="157">
        <v>22000000</v>
      </c>
    </row>
    <row r="45" spans="2:7" s="148" customFormat="1" ht="24.95" customHeight="1">
      <c r="B45" s="160" t="s">
        <v>2028</v>
      </c>
      <c r="C45" s="158">
        <v>2025</v>
      </c>
      <c r="D45" s="159">
        <v>3</v>
      </c>
      <c r="E45" s="158" t="s">
        <v>2030</v>
      </c>
      <c r="F45" s="158" t="s">
        <v>2029</v>
      </c>
      <c r="G45" s="157">
        <v>20000000</v>
      </c>
    </row>
    <row r="46" spans="2:7" s="152" customFormat="1" ht="24.95" customHeight="1">
      <c r="B46" s="160" t="s">
        <v>2028</v>
      </c>
      <c r="C46" s="158">
        <v>2025</v>
      </c>
      <c r="D46" s="159">
        <v>3</v>
      </c>
      <c r="E46" s="158" t="s">
        <v>2027</v>
      </c>
      <c r="F46" s="158" t="s">
        <v>2026</v>
      </c>
      <c r="G46" s="157">
        <v>9000000</v>
      </c>
    </row>
    <row r="47" spans="2:7" s="148" customFormat="1" ht="24.95" customHeight="1">
      <c r="B47" s="151" t="s">
        <v>2016</v>
      </c>
      <c r="C47" s="156" t="s">
        <v>1575</v>
      </c>
      <c r="D47" s="139" t="s">
        <v>1359</v>
      </c>
      <c r="E47" s="139" t="s">
        <v>2025</v>
      </c>
      <c r="F47" s="139" t="s">
        <v>2024</v>
      </c>
      <c r="G47" s="140">
        <v>21900000</v>
      </c>
    </row>
    <row r="48" spans="2:7" s="148" customFormat="1" ht="24.95" customHeight="1">
      <c r="B48" s="151" t="s">
        <v>2016</v>
      </c>
      <c r="C48" s="156" t="s">
        <v>1575</v>
      </c>
      <c r="D48" s="139" t="s">
        <v>1362</v>
      </c>
      <c r="E48" s="139" t="s">
        <v>2023</v>
      </c>
      <c r="F48" s="139" t="s">
        <v>2022</v>
      </c>
      <c r="G48" s="137">
        <v>11000000</v>
      </c>
    </row>
    <row r="49" spans="2:7" s="148" customFormat="1" ht="24.95" customHeight="1">
      <c r="B49" s="151" t="s">
        <v>2016</v>
      </c>
      <c r="C49" s="156" t="s">
        <v>1575</v>
      </c>
      <c r="D49" s="139" t="s">
        <v>2021</v>
      </c>
      <c r="E49" s="139" t="s">
        <v>2020</v>
      </c>
      <c r="F49" s="139" t="s">
        <v>2019</v>
      </c>
      <c r="G49" s="137">
        <v>17400000</v>
      </c>
    </row>
    <row r="50" spans="2:7" s="148" customFormat="1" ht="24.95" customHeight="1">
      <c r="B50" s="151" t="s">
        <v>2016</v>
      </c>
      <c r="C50" s="156" t="s">
        <v>1575</v>
      </c>
      <c r="D50" s="139" t="s">
        <v>1574</v>
      </c>
      <c r="E50" s="138" t="s">
        <v>2018</v>
      </c>
      <c r="F50" s="138" t="s">
        <v>2017</v>
      </c>
      <c r="G50" s="137">
        <v>18750000</v>
      </c>
    </row>
    <row r="51" spans="2:7" s="148" customFormat="1" ht="24.95" customHeight="1">
      <c r="B51" s="151" t="s">
        <v>2016</v>
      </c>
      <c r="C51" s="156" t="s">
        <v>1575</v>
      </c>
      <c r="D51" s="139" t="s">
        <v>2015</v>
      </c>
      <c r="E51" s="138" t="s">
        <v>2014</v>
      </c>
      <c r="F51" s="138" t="s">
        <v>2013</v>
      </c>
      <c r="G51" s="137">
        <v>15200000</v>
      </c>
    </row>
    <row r="52" spans="2:7" s="148" customFormat="1" ht="24.95" customHeight="1">
      <c r="B52" s="151" t="s">
        <v>2012</v>
      </c>
      <c r="C52" s="138">
        <v>2025</v>
      </c>
      <c r="D52" s="139">
        <v>9</v>
      </c>
      <c r="E52" s="139" t="s">
        <v>2011</v>
      </c>
      <c r="F52" s="139" t="s">
        <v>2010</v>
      </c>
      <c r="G52" s="140">
        <v>2059000</v>
      </c>
    </row>
    <row r="53" spans="2:7" s="148" customFormat="1" ht="24.95" customHeight="1">
      <c r="B53" s="151" t="s">
        <v>1999</v>
      </c>
      <c r="C53" s="138">
        <v>2025</v>
      </c>
      <c r="D53" s="139">
        <v>2</v>
      </c>
      <c r="E53" s="139" t="s">
        <v>2009</v>
      </c>
      <c r="F53" s="139" t="s">
        <v>2008</v>
      </c>
      <c r="G53" s="140">
        <v>19000000</v>
      </c>
    </row>
    <row r="54" spans="2:7" s="148" customFormat="1" ht="24.95" customHeight="1">
      <c r="B54" s="151" t="s">
        <v>1999</v>
      </c>
      <c r="C54" s="138">
        <v>2025</v>
      </c>
      <c r="D54" s="139">
        <v>2</v>
      </c>
      <c r="E54" s="138" t="s">
        <v>2007</v>
      </c>
      <c r="F54" s="138" t="s">
        <v>2006</v>
      </c>
      <c r="G54" s="137">
        <v>12600000</v>
      </c>
    </row>
    <row r="55" spans="2:7" s="148" customFormat="1" ht="24.95" customHeight="1">
      <c r="B55" s="151" t="s">
        <v>1999</v>
      </c>
      <c r="C55" s="138">
        <v>2025</v>
      </c>
      <c r="D55" s="139">
        <v>1</v>
      </c>
      <c r="E55" s="138" t="s">
        <v>2005</v>
      </c>
      <c r="F55" s="138" t="s">
        <v>2004</v>
      </c>
      <c r="G55" s="137">
        <v>4300000</v>
      </c>
    </row>
    <row r="56" spans="2:7" s="148" customFormat="1" ht="24.95" customHeight="1">
      <c r="B56" s="151" t="s">
        <v>1999</v>
      </c>
      <c r="C56" s="138">
        <v>2025</v>
      </c>
      <c r="D56" s="139">
        <v>1</v>
      </c>
      <c r="E56" s="138" t="s">
        <v>2003</v>
      </c>
      <c r="F56" s="138" t="s">
        <v>2002</v>
      </c>
      <c r="G56" s="137">
        <v>3975000</v>
      </c>
    </row>
    <row r="57" spans="2:7" s="148" customFormat="1" ht="24.95" customHeight="1">
      <c r="B57" s="151" t="s">
        <v>1999</v>
      </c>
      <c r="C57" s="138">
        <v>2025</v>
      </c>
      <c r="D57" s="139">
        <v>1</v>
      </c>
      <c r="E57" s="138" t="s">
        <v>2001</v>
      </c>
      <c r="F57" s="138" t="s">
        <v>2000</v>
      </c>
      <c r="G57" s="137">
        <v>7848000</v>
      </c>
    </row>
    <row r="58" spans="2:7" s="148" customFormat="1" ht="24.95" customHeight="1">
      <c r="B58" s="151" t="s">
        <v>1999</v>
      </c>
      <c r="C58" s="138">
        <v>2025</v>
      </c>
      <c r="D58" s="139">
        <v>1</v>
      </c>
      <c r="E58" s="138" t="s">
        <v>1998</v>
      </c>
      <c r="F58" s="138" t="s">
        <v>1997</v>
      </c>
      <c r="G58" s="137">
        <v>3080000</v>
      </c>
    </row>
    <row r="59" spans="2:7" s="148" customFormat="1" ht="24.95" customHeight="1">
      <c r="B59" s="151" t="s">
        <v>1990</v>
      </c>
      <c r="C59" s="138">
        <v>2025</v>
      </c>
      <c r="D59" s="139">
        <v>1</v>
      </c>
      <c r="E59" s="155" t="s">
        <v>1996</v>
      </c>
      <c r="F59" s="155" t="s">
        <v>1995</v>
      </c>
      <c r="G59" s="137">
        <v>19800000</v>
      </c>
    </row>
    <row r="60" spans="2:7" s="148" customFormat="1" ht="24.95" customHeight="1">
      <c r="B60" s="151" t="s">
        <v>1990</v>
      </c>
      <c r="C60" s="138">
        <v>2025</v>
      </c>
      <c r="D60" s="139">
        <v>3</v>
      </c>
      <c r="E60" s="155" t="s">
        <v>1994</v>
      </c>
      <c r="F60" s="138" t="s">
        <v>1993</v>
      </c>
      <c r="G60" s="137">
        <v>3240000</v>
      </c>
    </row>
    <row r="61" spans="2:7" s="148" customFormat="1" ht="24.95" customHeight="1">
      <c r="B61" s="151" t="s">
        <v>1990</v>
      </c>
      <c r="C61" s="138">
        <v>2025</v>
      </c>
      <c r="D61" s="139">
        <v>3</v>
      </c>
      <c r="E61" s="155" t="s">
        <v>1992</v>
      </c>
      <c r="F61" s="155" t="s">
        <v>1991</v>
      </c>
      <c r="G61" s="137">
        <v>17730000</v>
      </c>
    </row>
    <row r="62" spans="2:7" s="148" customFormat="1" ht="24.95" customHeight="1">
      <c r="B62" s="151" t="s">
        <v>1990</v>
      </c>
      <c r="C62" s="138">
        <v>2025</v>
      </c>
      <c r="D62" s="139">
        <v>5</v>
      </c>
      <c r="E62" s="155" t="s">
        <v>1989</v>
      </c>
      <c r="F62" s="155" t="s">
        <v>1988</v>
      </c>
      <c r="G62" s="137">
        <v>40450000</v>
      </c>
    </row>
    <row r="63" spans="2:7" s="148" customFormat="1" ht="24.95" customHeight="1">
      <c r="B63" s="151" t="s">
        <v>1940</v>
      </c>
      <c r="C63" s="138">
        <v>2025</v>
      </c>
      <c r="D63" s="139">
        <v>1</v>
      </c>
      <c r="E63" s="139" t="s">
        <v>1987</v>
      </c>
      <c r="F63" s="139" t="s">
        <v>1986</v>
      </c>
      <c r="G63" s="140">
        <v>21900000</v>
      </c>
    </row>
    <row r="64" spans="2:7" s="148" customFormat="1" ht="24.95" customHeight="1">
      <c r="B64" s="151" t="s">
        <v>1940</v>
      </c>
      <c r="C64" s="138">
        <v>2025</v>
      </c>
      <c r="D64" s="139">
        <v>1</v>
      </c>
      <c r="E64" s="139" t="s">
        <v>1985</v>
      </c>
      <c r="F64" s="139" t="s">
        <v>1984</v>
      </c>
      <c r="G64" s="140">
        <v>15000000</v>
      </c>
    </row>
    <row r="65" spans="2:7" s="148" customFormat="1" ht="24.95" customHeight="1">
      <c r="B65" s="151" t="s">
        <v>1977</v>
      </c>
      <c r="C65" s="138">
        <v>2025</v>
      </c>
      <c r="D65" s="139">
        <v>1</v>
      </c>
      <c r="E65" s="138" t="s">
        <v>1983</v>
      </c>
      <c r="F65" s="138" t="s">
        <v>1982</v>
      </c>
      <c r="G65" s="137">
        <v>21960000</v>
      </c>
    </row>
    <row r="66" spans="2:7" s="148" customFormat="1" ht="24.95" customHeight="1">
      <c r="B66" s="151" t="s">
        <v>1977</v>
      </c>
      <c r="C66" s="138">
        <v>2025</v>
      </c>
      <c r="D66" s="139">
        <v>1</v>
      </c>
      <c r="E66" s="139" t="s">
        <v>1981</v>
      </c>
      <c r="F66" s="139" t="s">
        <v>1980</v>
      </c>
      <c r="G66" s="140">
        <v>5040000</v>
      </c>
    </row>
    <row r="67" spans="2:7" s="148" customFormat="1" ht="24.95" customHeight="1">
      <c r="B67" s="151" t="s">
        <v>1977</v>
      </c>
      <c r="C67" s="138">
        <v>2025</v>
      </c>
      <c r="D67" s="139">
        <v>2</v>
      </c>
      <c r="E67" s="138" t="s">
        <v>1979</v>
      </c>
      <c r="F67" s="138" t="s">
        <v>1978</v>
      </c>
      <c r="G67" s="137">
        <v>2700000</v>
      </c>
    </row>
    <row r="68" spans="2:7" s="148" customFormat="1" ht="24.95" customHeight="1">
      <c r="B68" s="151" t="s">
        <v>1977</v>
      </c>
      <c r="C68" s="138">
        <v>2025</v>
      </c>
      <c r="D68" s="139">
        <v>6</v>
      </c>
      <c r="E68" s="138" t="s">
        <v>1976</v>
      </c>
      <c r="F68" s="138" t="s">
        <v>1975</v>
      </c>
      <c r="G68" s="137">
        <v>7200000</v>
      </c>
    </row>
    <row r="69" spans="2:7" s="148" customFormat="1" ht="24.95" customHeight="1">
      <c r="B69" s="151" t="s">
        <v>1940</v>
      </c>
      <c r="C69" s="138">
        <v>2025</v>
      </c>
      <c r="D69" s="139">
        <v>1</v>
      </c>
      <c r="E69" s="138" t="s">
        <v>1974</v>
      </c>
      <c r="F69" s="138" t="s">
        <v>1973</v>
      </c>
      <c r="G69" s="137">
        <v>210000000</v>
      </c>
    </row>
    <row r="70" spans="2:7" s="148" customFormat="1" ht="24.95" customHeight="1">
      <c r="B70" s="151" t="s">
        <v>1940</v>
      </c>
      <c r="C70" s="138">
        <v>2025</v>
      </c>
      <c r="D70" s="139">
        <v>1</v>
      </c>
      <c r="E70" s="138" t="s">
        <v>1972</v>
      </c>
      <c r="F70" s="138" t="s">
        <v>1971</v>
      </c>
      <c r="G70" s="137">
        <v>4000000</v>
      </c>
    </row>
    <row r="71" spans="2:7" s="148" customFormat="1" ht="24.95" customHeight="1">
      <c r="B71" s="151" t="s">
        <v>1940</v>
      </c>
      <c r="C71" s="138">
        <v>2025</v>
      </c>
      <c r="D71" s="139">
        <v>7</v>
      </c>
      <c r="E71" s="138" t="s">
        <v>1970</v>
      </c>
      <c r="F71" s="138" t="s">
        <v>1969</v>
      </c>
      <c r="G71" s="137">
        <v>2000000</v>
      </c>
    </row>
    <row r="72" spans="2:7" s="148" customFormat="1" ht="24.95" customHeight="1">
      <c r="B72" s="151" t="s">
        <v>1940</v>
      </c>
      <c r="C72" s="138">
        <v>2025</v>
      </c>
      <c r="D72" s="139">
        <v>1</v>
      </c>
      <c r="E72" s="138" t="s">
        <v>1968</v>
      </c>
      <c r="F72" s="138" t="s">
        <v>1967</v>
      </c>
      <c r="G72" s="137">
        <v>5200000</v>
      </c>
    </row>
    <row r="73" spans="2:7" s="148" customFormat="1" ht="24.95" customHeight="1">
      <c r="B73" s="151" t="s">
        <v>1940</v>
      </c>
      <c r="C73" s="138">
        <v>2025</v>
      </c>
      <c r="D73" s="139">
        <v>1</v>
      </c>
      <c r="E73" s="138" t="s">
        <v>1966</v>
      </c>
      <c r="F73" s="138" t="s">
        <v>1965</v>
      </c>
      <c r="G73" s="137">
        <v>729000000</v>
      </c>
    </row>
    <row r="74" spans="2:7" s="148" customFormat="1" ht="24.95" customHeight="1">
      <c r="B74" s="151" t="s">
        <v>1940</v>
      </c>
      <c r="C74" s="138">
        <v>2025</v>
      </c>
      <c r="D74" s="139">
        <v>1</v>
      </c>
      <c r="E74" s="138" t="s">
        <v>1964</v>
      </c>
      <c r="F74" s="138" t="s">
        <v>1963</v>
      </c>
      <c r="G74" s="137">
        <v>279000000</v>
      </c>
    </row>
    <row r="75" spans="2:7" s="148" customFormat="1" ht="24.95" customHeight="1">
      <c r="B75" s="151" t="s">
        <v>1940</v>
      </c>
      <c r="C75" s="138">
        <v>2025</v>
      </c>
      <c r="D75" s="139">
        <v>1</v>
      </c>
      <c r="E75" s="139" t="s">
        <v>1962</v>
      </c>
      <c r="F75" s="139" t="s">
        <v>1961</v>
      </c>
      <c r="G75" s="140">
        <v>6000000</v>
      </c>
    </row>
    <row r="76" spans="2:7" s="148" customFormat="1" ht="24.95" customHeight="1">
      <c r="B76" s="151" t="s">
        <v>1940</v>
      </c>
      <c r="C76" s="138">
        <v>2025</v>
      </c>
      <c r="D76" s="139">
        <v>1</v>
      </c>
      <c r="E76" s="139" t="s">
        <v>1960</v>
      </c>
      <c r="F76" s="139" t="s">
        <v>1959</v>
      </c>
      <c r="G76" s="140">
        <v>20000000</v>
      </c>
    </row>
    <row r="77" spans="2:7" s="148" customFormat="1" ht="24.95" customHeight="1">
      <c r="B77" s="151" t="s">
        <v>1940</v>
      </c>
      <c r="C77" s="138">
        <v>2025</v>
      </c>
      <c r="D77" s="139">
        <v>2</v>
      </c>
      <c r="E77" s="139" t="s">
        <v>1958</v>
      </c>
      <c r="F77" s="139" t="s">
        <v>1957</v>
      </c>
      <c r="G77" s="140">
        <v>30000000</v>
      </c>
    </row>
    <row r="78" spans="2:7" s="148" customFormat="1" ht="24.95" customHeight="1">
      <c r="B78" s="151" t="s">
        <v>1940</v>
      </c>
      <c r="C78" s="138">
        <v>2025</v>
      </c>
      <c r="D78" s="139">
        <v>3</v>
      </c>
      <c r="E78" s="139" t="s">
        <v>1956</v>
      </c>
      <c r="F78" s="139" t="s">
        <v>1955</v>
      </c>
      <c r="G78" s="140">
        <v>20000000</v>
      </c>
    </row>
    <row r="79" spans="2:7" s="148" customFormat="1" ht="24.95" customHeight="1">
      <c r="B79" s="151" t="s">
        <v>1940</v>
      </c>
      <c r="C79" s="138">
        <v>2025</v>
      </c>
      <c r="D79" s="139">
        <v>3</v>
      </c>
      <c r="E79" s="139" t="s">
        <v>1954</v>
      </c>
      <c r="F79" s="139" t="s">
        <v>1953</v>
      </c>
      <c r="G79" s="140">
        <v>15000000</v>
      </c>
    </row>
    <row r="80" spans="2:7" s="148" customFormat="1" ht="24.95" customHeight="1">
      <c r="B80" s="151" t="s">
        <v>1940</v>
      </c>
      <c r="C80" s="138">
        <v>2025</v>
      </c>
      <c r="D80" s="139">
        <v>4</v>
      </c>
      <c r="E80" s="139" t="s">
        <v>1952</v>
      </c>
      <c r="F80" s="139" t="s">
        <v>1951</v>
      </c>
      <c r="G80" s="140">
        <v>30000000</v>
      </c>
    </row>
    <row r="81" spans="2:7" s="148" customFormat="1" ht="24.95" customHeight="1">
      <c r="B81" s="151" t="s">
        <v>1940</v>
      </c>
      <c r="C81" s="138">
        <v>2025</v>
      </c>
      <c r="D81" s="139">
        <v>4</v>
      </c>
      <c r="E81" s="139" t="s">
        <v>1950</v>
      </c>
      <c r="F81" s="139" t="s">
        <v>1949</v>
      </c>
      <c r="G81" s="140">
        <v>20000000</v>
      </c>
    </row>
    <row r="82" spans="2:7" s="148" customFormat="1" ht="24.95" customHeight="1">
      <c r="B82" s="151" t="s">
        <v>1940</v>
      </c>
      <c r="C82" s="138">
        <v>2025</v>
      </c>
      <c r="D82" s="139">
        <v>7</v>
      </c>
      <c r="E82" s="139" t="s">
        <v>1948</v>
      </c>
      <c r="F82" s="139" t="s">
        <v>1947</v>
      </c>
      <c r="G82" s="140">
        <v>160000000</v>
      </c>
    </row>
    <row r="83" spans="2:7" s="148" customFormat="1" ht="24.95" customHeight="1">
      <c r="B83" s="151" t="s">
        <v>1940</v>
      </c>
      <c r="C83" s="138">
        <v>2025</v>
      </c>
      <c r="D83" s="139">
        <v>10</v>
      </c>
      <c r="E83" s="139" t="s">
        <v>1946</v>
      </c>
      <c r="F83" s="139" t="s">
        <v>1945</v>
      </c>
      <c r="G83" s="140">
        <v>20000000</v>
      </c>
    </row>
    <row r="84" spans="2:7" s="148" customFormat="1" ht="24.95" customHeight="1">
      <c r="B84" s="151" t="s">
        <v>1940</v>
      </c>
      <c r="C84" s="138">
        <v>2025</v>
      </c>
      <c r="D84" s="139">
        <v>2</v>
      </c>
      <c r="E84" s="139" t="s">
        <v>1944</v>
      </c>
      <c r="F84" s="139" t="s">
        <v>1943</v>
      </c>
      <c r="G84" s="140">
        <v>40000000</v>
      </c>
    </row>
    <row r="85" spans="2:7" s="148" customFormat="1" ht="24.95" customHeight="1">
      <c r="B85" s="151" t="s">
        <v>1940</v>
      </c>
      <c r="C85" s="138">
        <v>2025</v>
      </c>
      <c r="D85" s="139">
        <v>1</v>
      </c>
      <c r="E85" s="139" t="s">
        <v>1942</v>
      </c>
      <c r="F85" s="139" t="s">
        <v>1941</v>
      </c>
      <c r="G85" s="140">
        <v>5100000</v>
      </c>
    </row>
    <row r="86" spans="2:7" s="152" customFormat="1" ht="24.95" customHeight="1">
      <c r="B86" s="151" t="s">
        <v>1940</v>
      </c>
      <c r="C86" s="138">
        <v>2025</v>
      </c>
      <c r="D86" s="139">
        <v>1</v>
      </c>
      <c r="E86" s="138" t="s">
        <v>1939</v>
      </c>
      <c r="F86" s="138" t="s">
        <v>1938</v>
      </c>
      <c r="G86" s="137">
        <v>6000000</v>
      </c>
    </row>
    <row r="87" spans="2:7" s="148" customFormat="1" ht="24.95" customHeight="1">
      <c r="B87" s="151" t="s">
        <v>35</v>
      </c>
      <c r="C87" s="138">
        <v>2025</v>
      </c>
      <c r="D87" s="139">
        <v>1</v>
      </c>
      <c r="E87" s="138" t="s">
        <v>1937</v>
      </c>
      <c r="F87" s="138" t="s">
        <v>1936</v>
      </c>
      <c r="G87" s="137">
        <v>22000000</v>
      </c>
    </row>
    <row r="88" spans="2:7" s="148" customFormat="1" ht="24.95" customHeight="1">
      <c r="B88" s="151" t="s">
        <v>35</v>
      </c>
      <c r="C88" s="138">
        <v>2025</v>
      </c>
      <c r="D88" s="139">
        <v>1</v>
      </c>
      <c r="E88" s="138" t="s">
        <v>1935</v>
      </c>
      <c r="F88" s="138" t="s">
        <v>1934</v>
      </c>
      <c r="G88" s="137">
        <v>22000000</v>
      </c>
    </row>
    <row r="89" spans="2:7" s="148" customFormat="1" ht="24.95" customHeight="1">
      <c r="B89" s="151" t="s">
        <v>35</v>
      </c>
      <c r="C89" s="138">
        <v>2025</v>
      </c>
      <c r="D89" s="139">
        <v>1</v>
      </c>
      <c r="E89" s="138" t="s">
        <v>1933</v>
      </c>
      <c r="F89" s="138" t="s">
        <v>1932</v>
      </c>
      <c r="G89" s="137">
        <v>2566800</v>
      </c>
    </row>
    <row r="90" spans="2:7" s="148" customFormat="1" ht="24.95" customHeight="1">
      <c r="B90" s="151" t="s">
        <v>35</v>
      </c>
      <c r="C90" s="138">
        <v>2025</v>
      </c>
      <c r="D90" s="139">
        <v>1</v>
      </c>
      <c r="E90" s="138" t="s">
        <v>1931</v>
      </c>
      <c r="F90" s="138" t="s">
        <v>1930</v>
      </c>
      <c r="G90" s="137">
        <v>2143680</v>
      </c>
    </row>
    <row r="91" spans="2:7" s="148" customFormat="1" ht="24.95" customHeight="1">
      <c r="B91" s="151" t="s">
        <v>35</v>
      </c>
      <c r="C91" s="138">
        <v>2025</v>
      </c>
      <c r="D91" s="139">
        <v>1</v>
      </c>
      <c r="E91" s="138" t="s">
        <v>1929</v>
      </c>
      <c r="F91" s="138" t="s">
        <v>1928</v>
      </c>
      <c r="G91" s="137">
        <v>885600</v>
      </c>
    </row>
    <row r="92" spans="2:7" s="148" customFormat="1" ht="24.95" customHeight="1">
      <c r="B92" s="151" t="s">
        <v>26</v>
      </c>
      <c r="C92" s="138">
        <v>2025</v>
      </c>
      <c r="D92" s="139">
        <v>1</v>
      </c>
      <c r="E92" s="138" t="s">
        <v>1927</v>
      </c>
      <c r="F92" s="138" t="s">
        <v>1926</v>
      </c>
      <c r="G92" s="137">
        <v>38736000</v>
      </c>
    </row>
    <row r="93" spans="2:7" s="148" customFormat="1" ht="24.95" customHeight="1">
      <c r="B93" s="151" t="s">
        <v>26</v>
      </c>
      <c r="C93" s="138">
        <v>2025</v>
      </c>
      <c r="D93" s="139">
        <v>1</v>
      </c>
      <c r="E93" s="138" t="s">
        <v>1925</v>
      </c>
      <c r="F93" s="138" t="s">
        <v>1924</v>
      </c>
      <c r="G93" s="137">
        <v>1600000</v>
      </c>
    </row>
    <row r="94" spans="2:7" s="148" customFormat="1" ht="24.95" customHeight="1">
      <c r="B94" s="151" t="s">
        <v>26</v>
      </c>
      <c r="C94" s="138">
        <v>2025</v>
      </c>
      <c r="D94" s="139">
        <v>1</v>
      </c>
      <c r="E94" s="138" t="s">
        <v>1923</v>
      </c>
      <c r="F94" s="138" t="s">
        <v>1922</v>
      </c>
      <c r="G94" s="140">
        <v>5280000</v>
      </c>
    </row>
    <row r="95" spans="2:7" s="148" customFormat="1" ht="24.95" customHeight="1">
      <c r="B95" s="151" t="s">
        <v>26</v>
      </c>
      <c r="C95" s="138">
        <v>2025</v>
      </c>
      <c r="D95" s="139">
        <v>1</v>
      </c>
      <c r="E95" s="138" t="s">
        <v>1921</v>
      </c>
      <c r="F95" s="138" t="s">
        <v>1920</v>
      </c>
      <c r="G95" s="137">
        <v>1200000</v>
      </c>
    </row>
    <row r="96" spans="2:7" s="148" customFormat="1" ht="24.95" customHeight="1">
      <c r="B96" s="151" t="s">
        <v>26</v>
      </c>
      <c r="C96" s="138">
        <v>2025</v>
      </c>
      <c r="D96" s="139">
        <v>8</v>
      </c>
      <c r="E96" s="139" t="s">
        <v>1919</v>
      </c>
      <c r="F96" s="139" t="s">
        <v>1918</v>
      </c>
      <c r="G96" s="140">
        <v>7200000</v>
      </c>
    </row>
    <row r="97" spans="2:7" s="148" customFormat="1" ht="24.95" customHeight="1">
      <c r="B97" s="151" t="s">
        <v>35</v>
      </c>
      <c r="C97" s="138">
        <v>2025</v>
      </c>
      <c r="D97" s="139">
        <v>1</v>
      </c>
      <c r="E97" s="138" t="s">
        <v>1917</v>
      </c>
      <c r="F97" s="138" t="s">
        <v>1916</v>
      </c>
      <c r="G97" s="137">
        <v>15180000</v>
      </c>
    </row>
    <row r="98" spans="2:7" s="148" customFormat="1" ht="24.95" customHeight="1">
      <c r="B98" s="151" t="s">
        <v>26</v>
      </c>
      <c r="C98" s="138">
        <v>2025</v>
      </c>
      <c r="D98" s="139">
        <v>1</v>
      </c>
      <c r="E98" s="139" t="s">
        <v>1915</v>
      </c>
      <c r="F98" s="139" t="s">
        <v>1914</v>
      </c>
      <c r="G98" s="140">
        <v>251000000</v>
      </c>
    </row>
    <row r="99" spans="2:7" s="148" customFormat="1" ht="24.95" customHeight="1">
      <c r="B99" s="151" t="s">
        <v>26</v>
      </c>
      <c r="C99" s="138">
        <v>2025</v>
      </c>
      <c r="D99" s="139">
        <v>1</v>
      </c>
      <c r="E99" s="138" t="s">
        <v>1913</v>
      </c>
      <c r="F99" s="138" t="s">
        <v>1912</v>
      </c>
      <c r="G99" s="137">
        <v>15963000</v>
      </c>
    </row>
    <row r="100" spans="2:7" s="148" customFormat="1" ht="24.95" customHeight="1">
      <c r="B100" s="151" t="s">
        <v>26</v>
      </c>
      <c r="C100" s="138">
        <v>2025</v>
      </c>
      <c r="D100" s="139">
        <v>3</v>
      </c>
      <c r="E100" s="138" t="s">
        <v>1911</v>
      </c>
      <c r="F100" s="138" t="s">
        <v>1910</v>
      </c>
      <c r="G100" s="137">
        <v>81000000</v>
      </c>
    </row>
    <row r="101" spans="2:7" s="148" customFormat="1" ht="24.95" customHeight="1">
      <c r="B101" s="151" t="s">
        <v>26</v>
      </c>
      <c r="C101" s="138">
        <v>2025</v>
      </c>
      <c r="D101" s="139">
        <v>3</v>
      </c>
      <c r="E101" s="139" t="s">
        <v>1909</v>
      </c>
      <c r="F101" s="139" t="s">
        <v>1908</v>
      </c>
      <c r="G101" s="140">
        <v>4110000</v>
      </c>
    </row>
    <row r="102" spans="2:7" s="148" customFormat="1" ht="24.95" customHeight="1">
      <c r="B102" s="151" t="s">
        <v>26</v>
      </c>
      <c r="C102" s="138">
        <v>2025</v>
      </c>
      <c r="D102" s="139">
        <v>1</v>
      </c>
      <c r="E102" s="138" t="s">
        <v>1907</v>
      </c>
      <c r="F102" s="138" t="s">
        <v>1906</v>
      </c>
      <c r="G102" s="137">
        <v>21900000</v>
      </c>
    </row>
    <row r="103" spans="2:7" s="148" customFormat="1" ht="24.95" customHeight="1">
      <c r="B103" s="151" t="s">
        <v>26</v>
      </c>
      <c r="C103" s="138">
        <v>2025</v>
      </c>
      <c r="D103" s="139">
        <v>2</v>
      </c>
      <c r="E103" s="139" t="s">
        <v>1905</v>
      </c>
      <c r="F103" s="139" t="s">
        <v>1904</v>
      </c>
      <c r="G103" s="140">
        <v>50000000</v>
      </c>
    </row>
    <row r="104" spans="2:7" s="148" customFormat="1" ht="24.95" customHeight="1">
      <c r="B104" s="151" t="s">
        <v>35</v>
      </c>
      <c r="C104" s="138">
        <v>2025</v>
      </c>
      <c r="D104" s="139">
        <v>2</v>
      </c>
      <c r="E104" s="138" t="s">
        <v>1903</v>
      </c>
      <c r="F104" s="138" t="s">
        <v>1902</v>
      </c>
      <c r="G104" s="137">
        <v>50000000</v>
      </c>
    </row>
    <row r="105" spans="2:7" s="148" customFormat="1" ht="24.95" customHeight="1">
      <c r="B105" s="151" t="s">
        <v>26</v>
      </c>
      <c r="C105" s="138">
        <v>2025</v>
      </c>
      <c r="D105" s="139">
        <v>1</v>
      </c>
      <c r="E105" s="138" t="s">
        <v>1901</v>
      </c>
      <c r="F105" s="138" t="s">
        <v>1900</v>
      </c>
      <c r="G105" s="137">
        <v>20000000</v>
      </c>
    </row>
    <row r="106" spans="2:7" s="152" customFormat="1" ht="24.95" customHeight="1">
      <c r="B106" s="151" t="s">
        <v>26</v>
      </c>
      <c r="C106" s="138">
        <v>2025</v>
      </c>
      <c r="D106" s="139">
        <v>1</v>
      </c>
      <c r="E106" s="138" t="s">
        <v>1899</v>
      </c>
      <c r="F106" s="138" t="s">
        <v>1898</v>
      </c>
      <c r="G106" s="137">
        <v>8030000</v>
      </c>
    </row>
    <row r="107" spans="2:7" s="152" customFormat="1" ht="24.95" customHeight="1">
      <c r="B107" s="151" t="s">
        <v>26</v>
      </c>
      <c r="C107" s="138">
        <v>2025</v>
      </c>
      <c r="D107" s="139">
        <v>1</v>
      </c>
      <c r="E107" s="139" t="s">
        <v>1897</v>
      </c>
      <c r="F107" s="139" t="s">
        <v>1896</v>
      </c>
      <c r="G107" s="140">
        <v>19000000</v>
      </c>
    </row>
    <row r="108" spans="2:7" s="152" customFormat="1" ht="24.95" customHeight="1">
      <c r="B108" s="151" t="s">
        <v>26</v>
      </c>
      <c r="C108" s="138">
        <v>2025</v>
      </c>
      <c r="D108" s="139">
        <v>1</v>
      </c>
      <c r="E108" s="138" t="s">
        <v>1895</v>
      </c>
      <c r="F108" s="138" t="s">
        <v>1894</v>
      </c>
      <c r="G108" s="137">
        <v>90000000</v>
      </c>
    </row>
    <row r="109" spans="2:7" s="152" customFormat="1" ht="24.95" customHeight="1">
      <c r="B109" s="151" t="s">
        <v>35</v>
      </c>
      <c r="C109" s="138">
        <v>2025</v>
      </c>
      <c r="D109" s="139">
        <v>1</v>
      </c>
      <c r="E109" s="138" t="s">
        <v>1893</v>
      </c>
      <c r="F109" s="138" t="s">
        <v>1892</v>
      </c>
      <c r="G109" s="137">
        <v>22000000</v>
      </c>
    </row>
    <row r="110" spans="2:7" s="152" customFormat="1" ht="24.95" customHeight="1">
      <c r="B110" s="151" t="s">
        <v>35</v>
      </c>
      <c r="C110" s="138">
        <v>2025</v>
      </c>
      <c r="D110" s="139">
        <v>7</v>
      </c>
      <c r="E110" s="139" t="s">
        <v>1891</v>
      </c>
      <c r="F110" s="139" t="s">
        <v>1890</v>
      </c>
      <c r="G110" s="140">
        <v>60000000</v>
      </c>
    </row>
    <row r="111" spans="2:7" s="152" customFormat="1" ht="24.95" customHeight="1">
      <c r="B111" s="151" t="s">
        <v>35</v>
      </c>
      <c r="C111" s="138">
        <v>2025</v>
      </c>
      <c r="D111" s="139">
        <v>2</v>
      </c>
      <c r="E111" s="138" t="s">
        <v>1889</v>
      </c>
      <c r="F111" s="138" t="s">
        <v>1888</v>
      </c>
      <c r="G111" s="137">
        <v>456200000</v>
      </c>
    </row>
    <row r="112" spans="2:7" s="152" customFormat="1" ht="24.95" customHeight="1">
      <c r="B112" s="151" t="s">
        <v>35</v>
      </c>
      <c r="C112" s="138">
        <v>2025</v>
      </c>
      <c r="D112" s="139">
        <v>1</v>
      </c>
      <c r="E112" s="138" t="s">
        <v>1887</v>
      </c>
      <c r="F112" s="138" t="s">
        <v>1886</v>
      </c>
      <c r="G112" s="137">
        <v>15000000</v>
      </c>
    </row>
    <row r="113" spans="2:7" s="152" customFormat="1" ht="24.95" customHeight="1">
      <c r="B113" s="151" t="s">
        <v>35</v>
      </c>
      <c r="C113" s="138">
        <v>2025</v>
      </c>
      <c r="D113" s="139">
        <v>2</v>
      </c>
      <c r="E113" s="138" t="s">
        <v>1885</v>
      </c>
      <c r="F113" s="138" t="s">
        <v>1883</v>
      </c>
      <c r="G113" s="137">
        <v>50000000</v>
      </c>
    </row>
    <row r="114" spans="2:7" s="152" customFormat="1" ht="24.95" customHeight="1">
      <c r="B114" s="151" t="s">
        <v>35</v>
      </c>
      <c r="C114" s="138">
        <v>2025</v>
      </c>
      <c r="D114" s="139">
        <v>2</v>
      </c>
      <c r="E114" s="138" t="s">
        <v>1884</v>
      </c>
      <c r="F114" s="138" t="s">
        <v>1883</v>
      </c>
      <c r="G114" s="137">
        <v>50000000</v>
      </c>
    </row>
    <row r="115" spans="2:7" s="148" customFormat="1" ht="24.95" customHeight="1">
      <c r="B115" s="151" t="s">
        <v>1876</v>
      </c>
      <c r="C115" s="138">
        <v>2025</v>
      </c>
      <c r="D115" s="139">
        <v>1</v>
      </c>
      <c r="E115" s="139" t="s">
        <v>1882</v>
      </c>
      <c r="F115" s="139" t="s">
        <v>1881</v>
      </c>
      <c r="G115" s="140">
        <v>100204300</v>
      </c>
    </row>
    <row r="116" spans="2:7" s="148" customFormat="1" ht="24.95" customHeight="1">
      <c r="B116" s="151" t="s">
        <v>1876</v>
      </c>
      <c r="C116" s="138">
        <v>2025</v>
      </c>
      <c r="D116" s="139">
        <v>1</v>
      </c>
      <c r="E116" s="138" t="s">
        <v>1880</v>
      </c>
      <c r="F116" s="138" t="s">
        <v>1879</v>
      </c>
      <c r="G116" s="137">
        <v>52795000</v>
      </c>
    </row>
    <row r="117" spans="2:7" s="148" customFormat="1" ht="24.95" customHeight="1">
      <c r="B117" s="151" t="s">
        <v>1876</v>
      </c>
      <c r="C117" s="138">
        <v>2025</v>
      </c>
      <c r="D117" s="139">
        <v>1</v>
      </c>
      <c r="E117" s="138" t="s">
        <v>1878</v>
      </c>
      <c r="F117" s="138" t="s">
        <v>1877</v>
      </c>
      <c r="G117" s="137">
        <v>6000000</v>
      </c>
    </row>
    <row r="118" spans="2:7" s="148" customFormat="1" ht="24.95" customHeight="1">
      <c r="B118" s="151" t="s">
        <v>1876</v>
      </c>
      <c r="C118" s="138">
        <v>2025</v>
      </c>
      <c r="D118" s="139">
        <v>1</v>
      </c>
      <c r="E118" s="139" t="s">
        <v>1875</v>
      </c>
      <c r="F118" s="139" t="s">
        <v>1874</v>
      </c>
      <c r="G118" s="140">
        <v>132000000</v>
      </c>
    </row>
    <row r="119" spans="2:7" s="148" customFormat="1" ht="24.95" customHeight="1">
      <c r="B119" s="154" t="s">
        <v>1835</v>
      </c>
      <c r="C119" s="153">
        <v>2024</v>
      </c>
      <c r="D119" s="153">
        <v>10</v>
      </c>
      <c r="E119" s="153" t="s">
        <v>1873</v>
      </c>
      <c r="F119" s="153" t="s">
        <v>1872</v>
      </c>
      <c r="G119" s="137">
        <v>988856000</v>
      </c>
    </row>
    <row r="120" spans="2:7" s="148" customFormat="1" ht="24.95" customHeight="1">
      <c r="B120" s="154" t="s">
        <v>1835</v>
      </c>
      <c r="C120" s="153">
        <v>2024</v>
      </c>
      <c r="D120" s="153">
        <v>12</v>
      </c>
      <c r="E120" s="153" t="s">
        <v>1871</v>
      </c>
      <c r="F120" s="153" t="s">
        <v>1833</v>
      </c>
      <c r="G120" s="140">
        <v>138000000</v>
      </c>
    </row>
    <row r="121" spans="2:7" s="148" customFormat="1" ht="24.95" customHeight="1">
      <c r="B121" s="154" t="s">
        <v>1835</v>
      </c>
      <c r="C121" s="153">
        <v>2024</v>
      </c>
      <c r="D121" s="153">
        <v>12</v>
      </c>
      <c r="E121" s="153" t="s">
        <v>1870</v>
      </c>
      <c r="F121" s="153" t="s">
        <v>1854</v>
      </c>
      <c r="G121" s="137">
        <v>19340000</v>
      </c>
    </row>
    <row r="122" spans="2:7" s="148" customFormat="1" ht="24.95" customHeight="1">
      <c r="B122" s="154" t="s">
        <v>1835</v>
      </c>
      <c r="C122" s="153">
        <v>2024</v>
      </c>
      <c r="D122" s="153">
        <v>12</v>
      </c>
      <c r="E122" s="153" t="s">
        <v>1869</v>
      </c>
      <c r="F122" s="153" t="s">
        <v>1854</v>
      </c>
      <c r="G122" s="137">
        <v>7601100</v>
      </c>
    </row>
    <row r="123" spans="2:7" s="148" customFormat="1" ht="24.95" customHeight="1">
      <c r="B123" s="154" t="s">
        <v>1835</v>
      </c>
      <c r="C123" s="153">
        <v>2024</v>
      </c>
      <c r="D123" s="153">
        <v>12</v>
      </c>
      <c r="E123" s="153" t="s">
        <v>1868</v>
      </c>
      <c r="F123" s="153" t="s">
        <v>1854</v>
      </c>
      <c r="G123" s="137">
        <v>21279000</v>
      </c>
    </row>
    <row r="124" spans="2:7" s="148" customFormat="1" ht="24.95" customHeight="1">
      <c r="B124" s="154" t="s">
        <v>1835</v>
      </c>
      <c r="C124" s="153">
        <v>2024</v>
      </c>
      <c r="D124" s="153">
        <v>12</v>
      </c>
      <c r="E124" s="153" t="s">
        <v>1867</v>
      </c>
      <c r="F124" s="153" t="s">
        <v>1854</v>
      </c>
      <c r="G124" s="137">
        <v>6981000</v>
      </c>
    </row>
    <row r="125" spans="2:7" s="148" customFormat="1" ht="24.95" customHeight="1">
      <c r="B125" s="154" t="s">
        <v>1835</v>
      </c>
      <c r="C125" s="153">
        <v>2024</v>
      </c>
      <c r="D125" s="153">
        <v>12</v>
      </c>
      <c r="E125" s="153" t="s">
        <v>1866</v>
      </c>
      <c r="F125" s="153" t="s">
        <v>1854</v>
      </c>
      <c r="G125" s="137">
        <v>10260000</v>
      </c>
    </row>
    <row r="126" spans="2:7" s="148" customFormat="1" ht="24.95" customHeight="1">
      <c r="B126" s="154" t="s">
        <v>1835</v>
      </c>
      <c r="C126" s="153">
        <v>2024</v>
      </c>
      <c r="D126" s="153">
        <v>12</v>
      </c>
      <c r="E126" s="153" t="s">
        <v>1865</v>
      </c>
      <c r="F126" s="153" t="s">
        <v>1854</v>
      </c>
      <c r="G126" s="137">
        <v>3261000</v>
      </c>
    </row>
    <row r="127" spans="2:7" s="148" customFormat="1" ht="24.95" customHeight="1">
      <c r="B127" s="154" t="s">
        <v>1835</v>
      </c>
      <c r="C127" s="153">
        <v>2024</v>
      </c>
      <c r="D127" s="153">
        <v>12</v>
      </c>
      <c r="E127" s="153" t="s">
        <v>1864</v>
      </c>
      <c r="F127" s="153" t="s">
        <v>1854</v>
      </c>
      <c r="G127" s="137">
        <v>25230000</v>
      </c>
    </row>
    <row r="128" spans="2:7" s="148" customFormat="1" ht="24.95" customHeight="1">
      <c r="B128" s="154" t="s">
        <v>1835</v>
      </c>
      <c r="C128" s="153">
        <v>2024</v>
      </c>
      <c r="D128" s="153">
        <v>12</v>
      </c>
      <c r="E128" s="153" t="s">
        <v>1863</v>
      </c>
      <c r="F128" s="153" t="s">
        <v>1854</v>
      </c>
      <c r="G128" s="137">
        <v>8595000</v>
      </c>
    </row>
    <row r="129" spans="2:7" s="148" customFormat="1" ht="24.95" customHeight="1">
      <c r="B129" s="154" t="s">
        <v>1835</v>
      </c>
      <c r="C129" s="153">
        <v>2024</v>
      </c>
      <c r="D129" s="153">
        <v>12</v>
      </c>
      <c r="E129" s="153" t="s">
        <v>1862</v>
      </c>
      <c r="F129" s="153" t="s">
        <v>1854</v>
      </c>
      <c r="G129" s="137">
        <v>20939000</v>
      </c>
    </row>
    <row r="130" spans="2:7" s="148" customFormat="1" ht="24.95" customHeight="1">
      <c r="B130" s="154" t="s">
        <v>1835</v>
      </c>
      <c r="C130" s="153">
        <v>2024</v>
      </c>
      <c r="D130" s="153">
        <v>12</v>
      </c>
      <c r="E130" s="153" t="s">
        <v>1861</v>
      </c>
      <c r="F130" s="153" t="s">
        <v>1854</v>
      </c>
      <c r="G130" s="137">
        <v>14000000</v>
      </c>
    </row>
    <row r="131" spans="2:7" s="148" customFormat="1" ht="24.95" customHeight="1">
      <c r="B131" s="154" t="s">
        <v>1835</v>
      </c>
      <c r="C131" s="153">
        <v>2024</v>
      </c>
      <c r="D131" s="153">
        <v>12</v>
      </c>
      <c r="E131" s="153" t="s">
        <v>1860</v>
      </c>
      <c r="F131" s="153" t="s">
        <v>1854</v>
      </c>
      <c r="G131" s="137">
        <v>14833000</v>
      </c>
    </row>
    <row r="132" spans="2:7" s="148" customFormat="1" ht="24.95" customHeight="1">
      <c r="B132" s="154" t="s">
        <v>1835</v>
      </c>
      <c r="C132" s="153">
        <v>2024</v>
      </c>
      <c r="D132" s="153">
        <v>12</v>
      </c>
      <c r="E132" s="153" t="s">
        <v>1859</v>
      </c>
      <c r="F132" s="153" t="s">
        <v>1854</v>
      </c>
      <c r="G132" s="137">
        <v>2670000</v>
      </c>
    </row>
    <row r="133" spans="2:7" s="148" customFormat="1" ht="24.95" customHeight="1">
      <c r="B133" s="154" t="s">
        <v>1835</v>
      </c>
      <c r="C133" s="153">
        <v>2024</v>
      </c>
      <c r="D133" s="153">
        <v>12</v>
      </c>
      <c r="E133" s="153" t="s">
        <v>1858</v>
      </c>
      <c r="F133" s="153" t="s">
        <v>1854</v>
      </c>
      <c r="G133" s="137">
        <v>8227000</v>
      </c>
    </row>
    <row r="134" spans="2:7" s="148" customFormat="1" ht="24.95" customHeight="1">
      <c r="B134" s="154" t="s">
        <v>1835</v>
      </c>
      <c r="C134" s="153">
        <v>2024</v>
      </c>
      <c r="D134" s="153">
        <v>12</v>
      </c>
      <c r="E134" s="153" t="s">
        <v>1857</v>
      </c>
      <c r="F134" s="153" t="s">
        <v>1854</v>
      </c>
      <c r="G134" s="137">
        <v>2636000</v>
      </c>
    </row>
    <row r="135" spans="2:7" s="148" customFormat="1" ht="24.95" customHeight="1">
      <c r="B135" s="154" t="s">
        <v>1835</v>
      </c>
      <c r="C135" s="153">
        <v>2024</v>
      </c>
      <c r="D135" s="153">
        <v>12</v>
      </c>
      <c r="E135" s="153" t="s">
        <v>1856</v>
      </c>
      <c r="F135" s="153" t="s">
        <v>1854</v>
      </c>
      <c r="G135" s="137">
        <v>21420000</v>
      </c>
    </row>
    <row r="136" spans="2:7" s="148" customFormat="1" ht="24.95" customHeight="1">
      <c r="B136" s="154" t="s">
        <v>1835</v>
      </c>
      <c r="C136" s="153">
        <v>2024</v>
      </c>
      <c r="D136" s="153">
        <v>12</v>
      </c>
      <c r="E136" s="153" t="s">
        <v>1855</v>
      </c>
      <c r="F136" s="153" t="s">
        <v>1854</v>
      </c>
      <c r="G136" s="137">
        <v>19240000</v>
      </c>
    </row>
    <row r="137" spans="2:7" s="148" customFormat="1" ht="24.95" customHeight="1">
      <c r="B137" s="154" t="s">
        <v>1835</v>
      </c>
      <c r="C137" s="153">
        <v>2025</v>
      </c>
      <c r="D137" s="153">
        <v>1</v>
      </c>
      <c r="E137" s="153" t="s">
        <v>1853</v>
      </c>
      <c r="F137" s="153" t="s">
        <v>1852</v>
      </c>
      <c r="G137" s="140">
        <v>360116000</v>
      </c>
    </row>
    <row r="138" spans="2:7" s="152" customFormat="1" ht="24.95" customHeight="1">
      <c r="B138" s="154" t="s">
        <v>1835</v>
      </c>
      <c r="C138" s="153">
        <v>2025</v>
      </c>
      <c r="D138" s="153">
        <v>1</v>
      </c>
      <c r="E138" s="153" t="s">
        <v>1851</v>
      </c>
      <c r="F138" s="153" t="s">
        <v>1850</v>
      </c>
      <c r="G138" s="140">
        <v>8000000</v>
      </c>
    </row>
    <row r="139" spans="2:7" s="152" customFormat="1" ht="24.95" customHeight="1">
      <c r="B139" s="154" t="s">
        <v>1835</v>
      </c>
      <c r="C139" s="153">
        <v>2025</v>
      </c>
      <c r="D139" s="153">
        <v>1</v>
      </c>
      <c r="E139" s="153" t="s">
        <v>1849</v>
      </c>
      <c r="F139" s="153" t="s">
        <v>1848</v>
      </c>
      <c r="G139" s="140">
        <v>48470010</v>
      </c>
    </row>
    <row r="140" spans="2:7" s="152" customFormat="1" ht="24.95" customHeight="1">
      <c r="B140" s="154" t="s">
        <v>1835</v>
      </c>
      <c r="C140" s="153">
        <v>2025</v>
      </c>
      <c r="D140" s="153">
        <v>1</v>
      </c>
      <c r="E140" s="153" t="s">
        <v>1847</v>
      </c>
      <c r="F140" s="153" t="s">
        <v>1846</v>
      </c>
      <c r="G140" s="140">
        <v>42000000</v>
      </c>
    </row>
    <row r="141" spans="2:7" s="152" customFormat="1" ht="24.95" customHeight="1">
      <c r="B141" s="154" t="s">
        <v>1835</v>
      </c>
      <c r="C141" s="153">
        <v>2025</v>
      </c>
      <c r="D141" s="153">
        <v>1</v>
      </c>
      <c r="E141" s="153" t="s">
        <v>1845</v>
      </c>
      <c r="F141" s="153" t="s">
        <v>1844</v>
      </c>
      <c r="G141" s="137">
        <v>6000000</v>
      </c>
    </row>
    <row r="142" spans="2:7" s="152" customFormat="1" ht="24.95" customHeight="1">
      <c r="B142" s="154" t="s">
        <v>1835</v>
      </c>
      <c r="C142" s="153">
        <v>2025</v>
      </c>
      <c r="D142" s="153">
        <v>1</v>
      </c>
      <c r="E142" s="153" t="s">
        <v>1843</v>
      </c>
      <c r="F142" s="153" t="s">
        <v>1842</v>
      </c>
      <c r="G142" s="137">
        <v>4000000</v>
      </c>
    </row>
    <row r="143" spans="2:7" s="152" customFormat="1" ht="24.95" customHeight="1">
      <c r="B143" s="154" t="s">
        <v>1835</v>
      </c>
      <c r="C143" s="153">
        <v>2025</v>
      </c>
      <c r="D143" s="153">
        <v>1</v>
      </c>
      <c r="E143" s="153" t="s">
        <v>1841</v>
      </c>
      <c r="F143" s="153" t="s">
        <v>1840</v>
      </c>
      <c r="G143" s="137">
        <v>126000000</v>
      </c>
    </row>
    <row r="144" spans="2:7" s="152" customFormat="1" ht="24.95" customHeight="1">
      <c r="B144" s="154" t="s">
        <v>1835</v>
      </c>
      <c r="C144" s="153">
        <v>2025</v>
      </c>
      <c r="D144" s="153">
        <v>3</v>
      </c>
      <c r="E144" s="153" t="s">
        <v>1839</v>
      </c>
      <c r="F144" s="153" t="s">
        <v>1838</v>
      </c>
      <c r="G144" s="137">
        <v>115000000</v>
      </c>
    </row>
    <row r="145" spans="2:7" s="152" customFormat="1" ht="24.95" customHeight="1">
      <c r="B145" s="154" t="s">
        <v>1835</v>
      </c>
      <c r="C145" s="153">
        <v>2025</v>
      </c>
      <c r="D145" s="153">
        <v>5</v>
      </c>
      <c r="E145" s="153" t="s">
        <v>1837</v>
      </c>
      <c r="F145" s="153" t="s">
        <v>1836</v>
      </c>
      <c r="G145" s="140">
        <v>4986000</v>
      </c>
    </row>
    <row r="146" spans="2:7" s="152" customFormat="1" ht="24.95" customHeight="1">
      <c r="B146" s="154" t="s">
        <v>1835</v>
      </c>
      <c r="C146" s="153">
        <v>2025</v>
      </c>
      <c r="D146" s="153">
        <v>11</v>
      </c>
      <c r="E146" s="153" t="s">
        <v>1834</v>
      </c>
      <c r="F146" s="153" t="s">
        <v>1833</v>
      </c>
      <c r="G146" s="140">
        <v>140000000</v>
      </c>
    </row>
    <row r="147" spans="2:7" s="148" customFormat="1" ht="24.95" customHeight="1">
      <c r="B147" s="151" t="s">
        <v>1832</v>
      </c>
      <c r="C147" s="138">
        <v>2025</v>
      </c>
      <c r="D147" s="139">
        <v>2</v>
      </c>
      <c r="E147" s="139" t="s">
        <v>1831</v>
      </c>
      <c r="F147" s="139" t="s">
        <v>1830</v>
      </c>
      <c r="G147" s="140">
        <v>20000000</v>
      </c>
    </row>
    <row r="148" spans="2:7" s="148" customFormat="1" ht="24.95" customHeight="1">
      <c r="B148" s="149" t="s">
        <v>49</v>
      </c>
      <c r="C148" s="138">
        <v>2024</v>
      </c>
      <c r="D148" s="139">
        <v>12</v>
      </c>
      <c r="E148" s="139" t="s">
        <v>1829</v>
      </c>
      <c r="F148" s="150" t="s">
        <v>1828</v>
      </c>
      <c r="G148" s="140">
        <v>60000000</v>
      </c>
    </row>
    <row r="149" spans="2:7" s="148" customFormat="1" ht="24.95" customHeight="1">
      <c r="B149" s="149" t="s">
        <v>49</v>
      </c>
      <c r="C149" s="138">
        <v>2025</v>
      </c>
      <c r="D149" s="139">
        <v>2</v>
      </c>
      <c r="E149" s="138" t="s">
        <v>1827</v>
      </c>
      <c r="F149" s="138" t="s">
        <v>1826</v>
      </c>
      <c r="G149" s="137">
        <v>22000000</v>
      </c>
    </row>
    <row r="150" spans="2:7" s="148" customFormat="1" ht="24.95" customHeight="1">
      <c r="B150" s="149" t="s">
        <v>49</v>
      </c>
      <c r="C150" s="138">
        <v>2025</v>
      </c>
      <c r="D150" s="139">
        <v>2</v>
      </c>
      <c r="E150" s="138" t="s">
        <v>1825</v>
      </c>
      <c r="F150" s="138" t="s">
        <v>1824</v>
      </c>
      <c r="G150" s="137">
        <v>20000000</v>
      </c>
    </row>
    <row r="151" spans="2:7" s="148" customFormat="1" ht="24.95" customHeight="1">
      <c r="B151" s="149" t="s">
        <v>49</v>
      </c>
      <c r="C151" s="138">
        <v>2025</v>
      </c>
      <c r="D151" s="139">
        <v>2</v>
      </c>
      <c r="E151" s="138" t="s">
        <v>1825</v>
      </c>
      <c r="F151" s="138" t="s">
        <v>1824</v>
      </c>
      <c r="G151" s="137">
        <v>7200000</v>
      </c>
    </row>
    <row r="152" spans="2:7" s="148" customFormat="1" ht="24.95" customHeight="1">
      <c r="B152" s="149" t="s">
        <v>49</v>
      </c>
      <c r="C152" s="138">
        <v>2025</v>
      </c>
      <c r="D152" s="139">
        <v>3</v>
      </c>
      <c r="E152" s="138" t="s">
        <v>1823</v>
      </c>
      <c r="F152" s="138" t="s">
        <v>1822</v>
      </c>
      <c r="G152" s="137">
        <v>30000000</v>
      </c>
    </row>
    <row r="153" spans="2:7" s="148" customFormat="1" ht="24.95" customHeight="1">
      <c r="B153" s="149" t="s">
        <v>49</v>
      </c>
      <c r="C153" s="138">
        <v>2025</v>
      </c>
      <c r="D153" s="139">
        <v>7</v>
      </c>
      <c r="E153" s="138" t="s">
        <v>1821</v>
      </c>
      <c r="F153" s="138" t="s">
        <v>1820</v>
      </c>
      <c r="G153" s="137">
        <v>10000000</v>
      </c>
    </row>
    <row r="154" spans="2:7" s="87" customFormat="1" ht="24.95" customHeight="1">
      <c r="B154" s="95" t="s">
        <v>64</v>
      </c>
      <c r="C154" s="93">
        <v>2025</v>
      </c>
      <c r="D154" s="94">
        <v>1</v>
      </c>
      <c r="E154" s="93" t="s">
        <v>1819</v>
      </c>
      <c r="F154" s="93" t="s">
        <v>1818</v>
      </c>
      <c r="G154" s="92">
        <v>111860000</v>
      </c>
    </row>
    <row r="155" spans="2:7" s="87" customFormat="1" ht="24.95" customHeight="1">
      <c r="B155" s="95" t="s">
        <v>60</v>
      </c>
      <c r="C155" s="93">
        <v>2025</v>
      </c>
      <c r="D155" s="94">
        <v>1</v>
      </c>
      <c r="E155" s="93" t="s">
        <v>1817</v>
      </c>
      <c r="F155" s="93" t="s">
        <v>1816</v>
      </c>
      <c r="G155" s="92">
        <v>21384000</v>
      </c>
    </row>
    <row r="156" spans="2:7" s="87" customFormat="1" ht="24.95" customHeight="1">
      <c r="B156" s="95" t="s">
        <v>64</v>
      </c>
      <c r="C156" s="93">
        <v>2025</v>
      </c>
      <c r="D156" s="94">
        <v>2</v>
      </c>
      <c r="E156" s="93" t="s">
        <v>1815</v>
      </c>
      <c r="F156" s="93" t="s">
        <v>62</v>
      </c>
      <c r="G156" s="92">
        <v>14000000</v>
      </c>
    </row>
    <row r="157" spans="2:7" s="87" customFormat="1" ht="24.95" customHeight="1">
      <c r="B157" s="95" t="s">
        <v>64</v>
      </c>
      <c r="C157" s="93">
        <v>2025</v>
      </c>
      <c r="D157" s="94">
        <v>2</v>
      </c>
      <c r="E157" s="93" t="s">
        <v>1814</v>
      </c>
      <c r="F157" s="93" t="s">
        <v>1808</v>
      </c>
      <c r="G157" s="92">
        <v>15000000</v>
      </c>
    </row>
    <row r="158" spans="2:7" s="87" customFormat="1" ht="24.95" customHeight="1">
      <c r="B158" s="95" t="s">
        <v>60</v>
      </c>
      <c r="C158" s="93">
        <v>2025</v>
      </c>
      <c r="D158" s="94">
        <v>2</v>
      </c>
      <c r="E158" s="93" t="s">
        <v>1813</v>
      </c>
      <c r="F158" s="93" t="s">
        <v>1812</v>
      </c>
      <c r="G158" s="92">
        <v>9900000</v>
      </c>
    </row>
    <row r="159" spans="2:7" s="87" customFormat="1" ht="24.95" customHeight="1">
      <c r="B159" s="95" t="s">
        <v>60</v>
      </c>
      <c r="C159" s="93">
        <v>2025</v>
      </c>
      <c r="D159" s="94">
        <v>2</v>
      </c>
      <c r="E159" s="93" t="s">
        <v>1811</v>
      </c>
      <c r="F159" s="93" t="s">
        <v>1810</v>
      </c>
      <c r="G159" s="92">
        <v>17900000</v>
      </c>
    </row>
    <row r="160" spans="2:7" s="87" customFormat="1" ht="24.95" customHeight="1">
      <c r="B160" s="95" t="s">
        <v>64</v>
      </c>
      <c r="C160" s="93">
        <v>2025</v>
      </c>
      <c r="D160" s="94">
        <v>7</v>
      </c>
      <c r="E160" s="93" t="s">
        <v>1809</v>
      </c>
      <c r="F160" s="93" t="s">
        <v>1808</v>
      </c>
      <c r="G160" s="92">
        <v>15000000</v>
      </c>
    </row>
    <row r="161" spans="2:7" s="87" customFormat="1" ht="24.95" customHeight="1">
      <c r="B161" s="95" t="s">
        <v>68</v>
      </c>
      <c r="C161" s="93">
        <v>2025</v>
      </c>
      <c r="D161" s="94">
        <v>2</v>
      </c>
      <c r="E161" s="103" t="s">
        <v>75</v>
      </c>
      <c r="F161" s="93" t="s">
        <v>1807</v>
      </c>
      <c r="G161" s="92">
        <v>10000000</v>
      </c>
    </row>
    <row r="162" spans="2:7" s="87" customFormat="1" ht="24.95" customHeight="1">
      <c r="B162" s="95" t="s">
        <v>68</v>
      </c>
      <c r="C162" s="93">
        <v>2025</v>
      </c>
      <c r="D162" s="94">
        <v>2</v>
      </c>
      <c r="E162" s="103" t="s">
        <v>76</v>
      </c>
      <c r="F162" s="93" t="s">
        <v>1807</v>
      </c>
      <c r="G162" s="92">
        <v>10000000</v>
      </c>
    </row>
    <row r="163" spans="2:7" s="87" customFormat="1" ht="24.95" customHeight="1">
      <c r="B163" s="95" t="s">
        <v>68</v>
      </c>
      <c r="C163" s="93">
        <v>2025</v>
      </c>
      <c r="D163" s="94">
        <v>5</v>
      </c>
      <c r="E163" s="103" t="s">
        <v>79</v>
      </c>
      <c r="F163" s="93" t="s">
        <v>1807</v>
      </c>
      <c r="G163" s="96">
        <v>13000000</v>
      </c>
    </row>
    <row r="164" spans="2:7" s="87" customFormat="1" ht="24.95" customHeight="1">
      <c r="B164" s="95" t="s">
        <v>68</v>
      </c>
      <c r="C164" s="93">
        <v>2025</v>
      </c>
      <c r="D164" s="94">
        <v>5</v>
      </c>
      <c r="E164" s="103" t="s">
        <v>80</v>
      </c>
      <c r="F164" s="93" t="s">
        <v>1807</v>
      </c>
      <c r="G164" s="92">
        <v>13000000</v>
      </c>
    </row>
    <row r="165" spans="2:7" s="87" customFormat="1" ht="24.95" customHeight="1">
      <c r="B165" s="95" t="s">
        <v>68</v>
      </c>
      <c r="C165" s="93">
        <v>2025</v>
      </c>
      <c r="D165" s="94">
        <v>6</v>
      </c>
      <c r="E165" s="103" t="s">
        <v>81</v>
      </c>
      <c r="F165" s="93" t="s">
        <v>1807</v>
      </c>
      <c r="G165" s="92">
        <v>10000000</v>
      </c>
    </row>
    <row r="166" spans="2:7" s="87" customFormat="1" ht="24.95" customHeight="1">
      <c r="B166" s="95" t="s">
        <v>68</v>
      </c>
      <c r="C166" s="93">
        <v>2025</v>
      </c>
      <c r="D166" s="94">
        <v>6</v>
      </c>
      <c r="E166" s="103" t="s">
        <v>82</v>
      </c>
      <c r="F166" s="93" t="s">
        <v>1807</v>
      </c>
      <c r="G166" s="92">
        <v>13000000</v>
      </c>
    </row>
    <row r="167" spans="2:7" s="87" customFormat="1" ht="24.95" customHeight="1">
      <c r="B167" s="95" t="s">
        <v>68</v>
      </c>
      <c r="C167" s="93">
        <v>2025</v>
      </c>
      <c r="D167" s="94">
        <v>6</v>
      </c>
      <c r="E167" s="103" t="s">
        <v>83</v>
      </c>
      <c r="F167" s="93" t="s">
        <v>1807</v>
      </c>
      <c r="G167" s="92">
        <v>13000000</v>
      </c>
    </row>
    <row r="168" spans="2:7" s="87" customFormat="1" ht="24.95" customHeight="1">
      <c r="B168" s="95" t="s">
        <v>68</v>
      </c>
      <c r="C168" s="93">
        <v>2025</v>
      </c>
      <c r="D168" s="94">
        <v>8</v>
      </c>
      <c r="E168" s="103" t="s">
        <v>84</v>
      </c>
      <c r="F168" s="93" t="s">
        <v>1807</v>
      </c>
      <c r="G168" s="92">
        <v>13000000</v>
      </c>
    </row>
    <row r="169" spans="2:7" s="87" customFormat="1" ht="24.95" customHeight="1">
      <c r="B169" s="95" t="s">
        <v>68</v>
      </c>
      <c r="C169" s="93">
        <v>2025</v>
      </c>
      <c r="D169" s="94">
        <v>8</v>
      </c>
      <c r="E169" s="103" t="s">
        <v>85</v>
      </c>
      <c r="F169" s="93" t="s">
        <v>1807</v>
      </c>
      <c r="G169" s="92">
        <v>13000000</v>
      </c>
    </row>
    <row r="170" spans="2:7" s="87" customFormat="1" ht="24.95" customHeight="1">
      <c r="B170" s="146" t="s">
        <v>92</v>
      </c>
      <c r="C170" s="93">
        <v>2025</v>
      </c>
      <c r="D170" s="94">
        <v>1</v>
      </c>
      <c r="E170" s="145" t="s">
        <v>1806</v>
      </c>
      <c r="F170" s="145" t="s">
        <v>1805</v>
      </c>
      <c r="G170" s="96">
        <v>100000000</v>
      </c>
    </row>
    <row r="171" spans="2:7" s="87" customFormat="1" ht="24.95" customHeight="1">
      <c r="B171" s="146" t="s">
        <v>92</v>
      </c>
      <c r="C171" s="93">
        <v>2025</v>
      </c>
      <c r="D171" s="94">
        <v>3</v>
      </c>
      <c r="E171" s="147" t="s">
        <v>1804</v>
      </c>
      <c r="F171" s="147" t="s">
        <v>1803</v>
      </c>
      <c r="G171" s="92">
        <v>40000000</v>
      </c>
    </row>
    <row r="172" spans="2:7" s="87" customFormat="1" ht="24.95" customHeight="1">
      <c r="B172" s="146" t="s">
        <v>92</v>
      </c>
      <c r="C172" s="93">
        <v>2025</v>
      </c>
      <c r="D172" s="94">
        <v>7</v>
      </c>
      <c r="E172" s="145" t="s">
        <v>1802</v>
      </c>
      <c r="F172" s="145" t="s">
        <v>1801</v>
      </c>
      <c r="G172" s="96">
        <v>45000000</v>
      </c>
    </row>
    <row r="173" spans="2:7" s="87" customFormat="1" ht="24.95" customHeight="1">
      <c r="B173" s="95" t="s">
        <v>98</v>
      </c>
      <c r="C173" s="93">
        <v>2025</v>
      </c>
      <c r="D173" s="94">
        <v>1</v>
      </c>
      <c r="E173" s="93" t="s">
        <v>1800</v>
      </c>
      <c r="F173" s="93" t="s">
        <v>1797</v>
      </c>
      <c r="G173" s="92">
        <v>6500000</v>
      </c>
    </row>
    <row r="174" spans="2:7" s="87" customFormat="1" ht="24.95" customHeight="1">
      <c r="B174" s="95" t="s">
        <v>98</v>
      </c>
      <c r="C174" s="93">
        <v>2025</v>
      </c>
      <c r="D174" s="94">
        <v>1</v>
      </c>
      <c r="E174" s="94" t="s">
        <v>1799</v>
      </c>
      <c r="F174" s="94" t="s">
        <v>1797</v>
      </c>
      <c r="G174" s="92">
        <v>12000000</v>
      </c>
    </row>
    <row r="175" spans="2:7" s="87" customFormat="1" ht="24.95" customHeight="1">
      <c r="B175" s="95" t="s">
        <v>98</v>
      </c>
      <c r="C175" s="93">
        <v>2025</v>
      </c>
      <c r="D175" s="94">
        <v>1</v>
      </c>
      <c r="E175" s="93" t="s">
        <v>1798</v>
      </c>
      <c r="F175" s="93" t="s">
        <v>1797</v>
      </c>
      <c r="G175" s="96">
        <v>21500000</v>
      </c>
    </row>
    <row r="176" spans="2:7" s="87" customFormat="1" ht="24.95" customHeight="1">
      <c r="B176" s="95" t="s">
        <v>98</v>
      </c>
      <c r="C176" s="93">
        <v>2025</v>
      </c>
      <c r="D176" s="94">
        <v>1</v>
      </c>
      <c r="E176" s="93" t="s">
        <v>1796</v>
      </c>
      <c r="F176" s="93" t="s">
        <v>1795</v>
      </c>
      <c r="G176" s="92">
        <v>5000000</v>
      </c>
    </row>
    <row r="177" spans="2:7" s="87" customFormat="1" ht="24.95" customHeight="1">
      <c r="B177" s="95" t="s">
        <v>98</v>
      </c>
      <c r="C177" s="93">
        <v>2025</v>
      </c>
      <c r="D177" s="94">
        <v>1</v>
      </c>
      <c r="E177" s="93" t="s">
        <v>1794</v>
      </c>
      <c r="F177" s="93" t="s">
        <v>1788</v>
      </c>
      <c r="G177" s="92">
        <v>14000000</v>
      </c>
    </row>
    <row r="178" spans="2:7" s="87" customFormat="1" ht="24.95" customHeight="1">
      <c r="B178" s="95" t="s">
        <v>98</v>
      </c>
      <c r="C178" s="93">
        <v>2025</v>
      </c>
      <c r="D178" s="94">
        <v>1</v>
      </c>
      <c r="E178" s="93" t="s">
        <v>1793</v>
      </c>
      <c r="F178" s="93" t="s">
        <v>1788</v>
      </c>
      <c r="G178" s="92">
        <v>12000000</v>
      </c>
    </row>
    <row r="179" spans="2:7" s="87" customFormat="1" ht="24.95" customHeight="1">
      <c r="B179" s="95" t="s">
        <v>98</v>
      </c>
      <c r="C179" s="93">
        <v>2025</v>
      </c>
      <c r="D179" s="94">
        <v>1</v>
      </c>
      <c r="E179" s="93" t="s">
        <v>1792</v>
      </c>
      <c r="F179" s="93" t="s">
        <v>1788</v>
      </c>
      <c r="G179" s="92">
        <v>10000000</v>
      </c>
    </row>
    <row r="180" spans="2:7" s="87" customFormat="1" ht="24.95" customHeight="1">
      <c r="B180" s="95" t="s">
        <v>98</v>
      </c>
      <c r="C180" s="93">
        <v>2025</v>
      </c>
      <c r="D180" s="94">
        <v>1</v>
      </c>
      <c r="E180" s="93" t="s">
        <v>1791</v>
      </c>
      <c r="F180" s="93" t="s">
        <v>1788</v>
      </c>
      <c r="G180" s="92">
        <v>14000000</v>
      </c>
    </row>
    <row r="181" spans="2:7" s="87" customFormat="1" ht="24.95" customHeight="1">
      <c r="B181" s="95" t="s">
        <v>98</v>
      </c>
      <c r="C181" s="93">
        <v>2025</v>
      </c>
      <c r="D181" s="94">
        <v>1</v>
      </c>
      <c r="E181" s="93" t="s">
        <v>1790</v>
      </c>
      <c r="F181" s="93" t="s">
        <v>1788</v>
      </c>
      <c r="G181" s="92">
        <v>8000000</v>
      </c>
    </row>
    <row r="182" spans="2:7" s="87" customFormat="1" ht="24.95" customHeight="1">
      <c r="B182" s="95" t="s">
        <v>98</v>
      </c>
      <c r="C182" s="93">
        <v>2025</v>
      </c>
      <c r="D182" s="94">
        <v>1</v>
      </c>
      <c r="E182" s="93" t="s">
        <v>1789</v>
      </c>
      <c r="F182" s="93" t="s">
        <v>1788</v>
      </c>
      <c r="G182" s="92">
        <v>6500000</v>
      </c>
    </row>
    <row r="183" spans="2:7" s="87" customFormat="1" ht="24.95" customHeight="1">
      <c r="B183" s="95" t="s">
        <v>1781</v>
      </c>
      <c r="C183" s="93">
        <v>2025</v>
      </c>
      <c r="D183" s="94">
        <v>1</v>
      </c>
      <c r="E183" s="93" t="s">
        <v>1787</v>
      </c>
      <c r="F183" s="93" t="s">
        <v>1786</v>
      </c>
      <c r="G183" s="92">
        <v>22000000</v>
      </c>
    </row>
    <row r="184" spans="2:7" s="87" customFormat="1" ht="24.95" customHeight="1">
      <c r="B184" s="95" t="s">
        <v>1781</v>
      </c>
      <c r="C184" s="93">
        <v>2025</v>
      </c>
      <c r="D184" s="94">
        <v>2</v>
      </c>
      <c r="E184" s="93" t="s">
        <v>1785</v>
      </c>
      <c r="F184" s="93" t="s">
        <v>1784</v>
      </c>
      <c r="G184" s="92">
        <v>18000000</v>
      </c>
    </row>
    <row r="185" spans="2:7" s="87" customFormat="1" ht="24.95" customHeight="1">
      <c r="B185" s="95" t="s">
        <v>1781</v>
      </c>
      <c r="C185" s="93">
        <v>2025</v>
      </c>
      <c r="D185" s="94">
        <v>2</v>
      </c>
      <c r="E185" s="93" t="s">
        <v>1783</v>
      </c>
      <c r="F185" s="93" t="s">
        <v>1782</v>
      </c>
      <c r="G185" s="92">
        <v>20000000</v>
      </c>
    </row>
    <row r="186" spans="2:7" s="87" customFormat="1" ht="24.95" customHeight="1">
      <c r="B186" s="95" t="s">
        <v>1781</v>
      </c>
      <c r="C186" s="93">
        <v>2025</v>
      </c>
      <c r="D186" s="94">
        <v>6</v>
      </c>
      <c r="E186" s="93" t="s">
        <v>1780</v>
      </c>
      <c r="F186" s="93" t="s">
        <v>1779</v>
      </c>
      <c r="G186" s="92">
        <v>250000000</v>
      </c>
    </row>
    <row r="187" spans="2:7" s="87" customFormat="1" ht="24.95" customHeight="1">
      <c r="B187" s="95" t="s">
        <v>1778</v>
      </c>
      <c r="C187" s="93">
        <v>2025</v>
      </c>
      <c r="D187" s="94">
        <v>2</v>
      </c>
      <c r="E187" s="97" t="s">
        <v>1777</v>
      </c>
      <c r="F187" s="97" t="s">
        <v>1776</v>
      </c>
      <c r="G187" s="92">
        <v>18000000</v>
      </c>
    </row>
    <row r="188" spans="2:7" s="87" customFormat="1" ht="24.95" customHeight="1">
      <c r="B188" s="95" t="s">
        <v>124</v>
      </c>
      <c r="C188" s="93">
        <v>2025</v>
      </c>
      <c r="D188" s="94">
        <v>2</v>
      </c>
      <c r="E188" s="93" t="s">
        <v>1775</v>
      </c>
      <c r="F188" s="93" t="s">
        <v>1774</v>
      </c>
      <c r="G188" s="92">
        <v>36000000</v>
      </c>
    </row>
    <row r="189" spans="2:7" s="87" customFormat="1" ht="24.95" customHeight="1">
      <c r="B189" s="95" t="s">
        <v>124</v>
      </c>
      <c r="C189" s="93">
        <v>2025</v>
      </c>
      <c r="D189" s="94">
        <v>1</v>
      </c>
      <c r="E189" s="93" t="s">
        <v>1773</v>
      </c>
      <c r="F189" s="93" t="s">
        <v>1772</v>
      </c>
      <c r="G189" s="92">
        <v>2100000</v>
      </c>
    </row>
    <row r="190" spans="2:7" s="87" customFormat="1" ht="24.95" customHeight="1">
      <c r="B190" s="95" t="s">
        <v>124</v>
      </c>
      <c r="C190" s="93">
        <v>2025</v>
      </c>
      <c r="D190" s="94">
        <v>4</v>
      </c>
      <c r="E190" s="94" t="s">
        <v>1771</v>
      </c>
      <c r="F190" s="94" t="s">
        <v>1771</v>
      </c>
      <c r="G190" s="96">
        <v>45000000</v>
      </c>
    </row>
    <row r="191" spans="2:7" s="87" customFormat="1" ht="24.95" customHeight="1">
      <c r="B191" s="95" t="s">
        <v>124</v>
      </c>
      <c r="C191" s="93">
        <v>2025</v>
      </c>
      <c r="D191" s="94" t="s">
        <v>1770</v>
      </c>
      <c r="E191" s="93" t="s">
        <v>1764</v>
      </c>
      <c r="F191" s="93" t="s">
        <v>1769</v>
      </c>
      <c r="G191" s="92">
        <v>20000000</v>
      </c>
    </row>
    <row r="192" spans="2:7" s="87" customFormat="1" ht="24.95" customHeight="1">
      <c r="B192" s="95" t="s">
        <v>124</v>
      </c>
      <c r="C192" s="93">
        <v>2025</v>
      </c>
      <c r="D192" s="94">
        <v>4</v>
      </c>
      <c r="E192" s="93" t="s">
        <v>1764</v>
      </c>
      <c r="F192" s="93" t="s">
        <v>1768</v>
      </c>
      <c r="G192" s="92">
        <v>30000000</v>
      </c>
    </row>
    <row r="193" spans="2:7" s="87" customFormat="1" ht="24.95" customHeight="1">
      <c r="B193" s="95" t="s">
        <v>124</v>
      </c>
      <c r="C193" s="93">
        <v>2025</v>
      </c>
      <c r="D193" s="94" t="s">
        <v>1767</v>
      </c>
      <c r="E193" s="93" t="s">
        <v>1764</v>
      </c>
      <c r="F193" s="93" t="s">
        <v>1766</v>
      </c>
      <c r="G193" s="92">
        <v>30000000</v>
      </c>
    </row>
    <row r="194" spans="2:7" s="87" customFormat="1" ht="24.95" customHeight="1">
      <c r="B194" s="95" t="s">
        <v>124</v>
      </c>
      <c r="C194" s="93">
        <v>2025</v>
      </c>
      <c r="D194" s="94">
        <v>9</v>
      </c>
      <c r="E194" s="94" t="s">
        <v>1764</v>
      </c>
      <c r="F194" s="98" t="s">
        <v>1765</v>
      </c>
      <c r="G194" s="96">
        <v>7000000</v>
      </c>
    </row>
    <row r="195" spans="2:7" s="87" customFormat="1" ht="24.95" customHeight="1">
      <c r="B195" s="95" t="s">
        <v>124</v>
      </c>
      <c r="C195" s="93">
        <v>2025</v>
      </c>
      <c r="D195" s="94">
        <v>10</v>
      </c>
      <c r="E195" s="93" t="s">
        <v>1764</v>
      </c>
      <c r="F195" s="98" t="s">
        <v>1763</v>
      </c>
      <c r="G195" s="92">
        <v>10000000</v>
      </c>
    </row>
    <row r="196" spans="2:7" s="87" customFormat="1" ht="24.95" customHeight="1">
      <c r="B196" s="95" t="s">
        <v>124</v>
      </c>
      <c r="C196" s="93">
        <v>2025</v>
      </c>
      <c r="D196" s="94">
        <v>1</v>
      </c>
      <c r="E196" s="93" t="s">
        <v>1762</v>
      </c>
      <c r="F196" s="98" t="s">
        <v>1761</v>
      </c>
      <c r="G196" s="92">
        <v>40000000</v>
      </c>
    </row>
    <row r="197" spans="2:7" s="87" customFormat="1" ht="24.95" customHeight="1">
      <c r="B197" s="95" t="s">
        <v>124</v>
      </c>
      <c r="C197" s="93">
        <v>2025</v>
      </c>
      <c r="D197" s="94">
        <v>2</v>
      </c>
      <c r="E197" s="93" t="s">
        <v>1760</v>
      </c>
      <c r="F197" s="93" t="s">
        <v>1759</v>
      </c>
      <c r="G197" s="92">
        <v>200000000</v>
      </c>
    </row>
    <row r="198" spans="2:7" s="87" customFormat="1" ht="24.95" customHeight="1">
      <c r="B198" s="95" t="s">
        <v>124</v>
      </c>
      <c r="C198" s="93">
        <v>2025</v>
      </c>
      <c r="D198" s="94">
        <v>2</v>
      </c>
      <c r="E198" s="93" t="s">
        <v>1758</v>
      </c>
      <c r="F198" s="93" t="s">
        <v>1757</v>
      </c>
      <c r="G198" s="92">
        <v>200000000</v>
      </c>
    </row>
    <row r="199" spans="2:7" s="87" customFormat="1" ht="24.95" customHeight="1">
      <c r="B199" s="95" t="s">
        <v>124</v>
      </c>
      <c r="C199" s="93">
        <v>2025</v>
      </c>
      <c r="D199" s="94">
        <v>2</v>
      </c>
      <c r="E199" s="93" t="s">
        <v>1756</v>
      </c>
      <c r="F199" s="93" t="s">
        <v>1755</v>
      </c>
      <c r="G199" s="92">
        <v>100000000</v>
      </c>
    </row>
    <row r="200" spans="2:7" s="87" customFormat="1" ht="24.95" customHeight="1">
      <c r="B200" s="95" t="s">
        <v>124</v>
      </c>
      <c r="C200" s="93">
        <v>2025</v>
      </c>
      <c r="D200" s="94">
        <v>3</v>
      </c>
      <c r="E200" s="94" t="s">
        <v>1754</v>
      </c>
      <c r="F200" s="94" t="s">
        <v>1753</v>
      </c>
      <c r="G200" s="96">
        <v>50000000</v>
      </c>
    </row>
    <row r="201" spans="2:7" s="87" customFormat="1" ht="24.95" customHeight="1">
      <c r="B201" s="95" t="s">
        <v>124</v>
      </c>
      <c r="C201" s="93">
        <v>2025</v>
      </c>
      <c r="D201" s="94">
        <v>2</v>
      </c>
      <c r="E201" s="93" t="s">
        <v>1752</v>
      </c>
      <c r="F201" s="93" t="s">
        <v>1751</v>
      </c>
      <c r="G201" s="92">
        <v>260000000</v>
      </c>
    </row>
    <row r="202" spans="2:7" s="87" customFormat="1" ht="24.95" customHeight="1">
      <c r="B202" s="95" t="s">
        <v>124</v>
      </c>
      <c r="C202" s="93">
        <v>2025</v>
      </c>
      <c r="D202" s="94">
        <v>2</v>
      </c>
      <c r="E202" s="93" t="s">
        <v>1750</v>
      </c>
      <c r="F202" s="93" t="s">
        <v>1749</v>
      </c>
      <c r="G202" s="92">
        <v>8000000</v>
      </c>
    </row>
    <row r="203" spans="2:7" s="87" customFormat="1" ht="24.95" customHeight="1">
      <c r="B203" s="95" t="s">
        <v>124</v>
      </c>
      <c r="C203" s="93">
        <v>2025</v>
      </c>
      <c r="D203" s="94">
        <v>2</v>
      </c>
      <c r="E203" s="138" t="s">
        <v>1748</v>
      </c>
      <c r="F203" s="138" t="s">
        <v>1747</v>
      </c>
      <c r="G203" s="137">
        <v>36000000</v>
      </c>
    </row>
    <row r="204" spans="2:7" s="87" customFormat="1" ht="24.95" customHeight="1">
      <c r="B204" s="95" t="s">
        <v>124</v>
      </c>
      <c r="C204" s="93">
        <v>2025</v>
      </c>
      <c r="D204" s="94">
        <v>1</v>
      </c>
      <c r="E204" s="139" t="s">
        <v>1746</v>
      </c>
      <c r="F204" s="139" t="s">
        <v>1745</v>
      </c>
      <c r="G204" s="140">
        <v>751044000</v>
      </c>
    </row>
    <row r="205" spans="2:7" s="87" customFormat="1" ht="24.95" customHeight="1">
      <c r="B205" s="95" t="s">
        <v>1744</v>
      </c>
      <c r="C205" s="93">
        <v>2025</v>
      </c>
      <c r="D205" s="94">
        <v>11</v>
      </c>
      <c r="E205" s="94" t="s">
        <v>1743</v>
      </c>
      <c r="F205" s="94" t="s">
        <v>1742</v>
      </c>
      <c r="G205" s="96">
        <v>11400000</v>
      </c>
    </row>
    <row r="206" spans="2:7" s="87" customFormat="1" ht="24.95" customHeight="1">
      <c r="B206" s="95" t="s">
        <v>1741</v>
      </c>
      <c r="C206" s="93">
        <v>2025</v>
      </c>
      <c r="D206" s="94">
        <v>11</v>
      </c>
      <c r="E206" s="93" t="s">
        <v>1740</v>
      </c>
      <c r="F206" s="93" t="s">
        <v>1739</v>
      </c>
      <c r="G206" s="92">
        <v>20000000</v>
      </c>
    </row>
    <row r="207" spans="2:7" s="87" customFormat="1" ht="24.95" customHeight="1">
      <c r="B207" s="95" t="s">
        <v>158</v>
      </c>
      <c r="C207" s="93">
        <v>2025</v>
      </c>
      <c r="D207" s="94">
        <v>1</v>
      </c>
      <c r="E207" s="94" t="s">
        <v>1738</v>
      </c>
      <c r="F207" s="94" t="s">
        <v>1737</v>
      </c>
      <c r="G207" s="96">
        <v>16236000</v>
      </c>
    </row>
    <row r="208" spans="2:7" s="87" customFormat="1" ht="24.95" customHeight="1">
      <c r="B208" s="95" t="s">
        <v>158</v>
      </c>
      <c r="C208" s="93">
        <v>2025</v>
      </c>
      <c r="D208" s="94">
        <v>1</v>
      </c>
      <c r="E208" s="93" t="s">
        <v>1736</v>
      </c>
      <c r="F208" s="93" t="s">
        <v>1732</v>
      </c>
      <c r="G208" s="92">
        <v>9621480</v>
      </c>
    </row>
    <row r="209" spans="2:7" s="87" customFormat="1" ht="24.95" customHeight="1">
      <c r="B209" s="95" t="s">
        <v>158</v>
      </c>
      <c r="C209" s="93">
        <v>2025</v>
      </c>
      <c r="D209" s="94">
        <v>1</v>
      </c>
      <c r="E209" s="93" t="s">
        <v>1735</v>
      </c>
      <c r="F209" s="93" t="s">
        <v>1732</v>
      </c>
      <c r="G209" s="92">
        <v>12720000</v>
      </c>
    </row>
    <row r="210" spans="2:7" s="87" customFormat="1" ht="24.95" customHeight="1">
      <c r="B210" s="95" t="s">
        <v>158</v>
      </c>
      <c r="C210" s="93">
        <v>2025</v>
      </c>
      <c r="D210" s="94">
        <v>1</v>
      </c>
      <c r="E210" s="94" t="s">
        <v>1734</v>
      </c>
      <c r="F210" s="94" t="s">
        <v>1732</v>
      </c>
      <c r="G210" s="96">
        <v>3226080</v>
      </c>
    </row>
    <row r="211" spans="2:7" s="87" customFormat="1" ht="24.95" customHeight="1">
      <c r="B211" s="95" t="s">
        <v>158</v>
      </c>
      <c r="C211" s="93">
        <v>2025</v>
      </c>
      <c r="D211" s="94">
        <v>1</v>
      </c>
      <c r="E211" s="93" t="s">
        <v>1733</v>
      </c>
      <c r="F211" s="93" t="s">
        <v>1732</v>
      </c>
      <c r="G211" s="92">
        <v>9000000</v>
      </c>
    </row>
    <row r="212" spans="2:7" s="87" customFormat="1" ht="24.95" customHeight="1">
      <c r="B212" s="95" t="s">
        <v>158</v>
      </c>
      <c r="C212" s="93">
        <v>2025</v>
      </c>
      <c r="D212" s="94">
        <v>1</v>
      </c>
      <c r="E212" s="93" t="s">
        <v>1731</v>
      </c>
      <c r="F212" s="93" t="s">
        <v>1730</v>
      </c>
      <c r="G212" s="92">
        <v>8877600</v>
      </c>
    </row>
    <row r="213" spans="2:7" s="87" customFormat="1" ht="24.95" customHeight="1">
      <c r="B213" s="95" t="s">
        <v>158</v>
      </c>
      <c r="C213" s="93">
        <v>2025</v>
      </c>
      <c r="D213" s="94">
        <v>1</v>
      </c>
      <c r="E213" s="93" t="s">
        <v>1729</v>
      </c>
      <c r="F213" s="93" t="s">
        <v>1726</v>
      </c>
      <c r="G213" s="92">
        <v>6600000</v>
      </c>
    </row>
    <row r="214" spans="2:7" s="87" customFormat="1" ht="24.95" customHeight="1">
      <c r="B214" s="95" t="s">
        <v>158</v>
      </c>
      <c r="C214" s="93">
        <v>2025</v>
      </c>
      <c r="D214" s="94">
        <v>1</v>
      </c>
      <c r="E214" s="93" t="s">
        <v>1728</v>
      </c>
      <c r="F214" s="93" t="s">
        <v>1726</v>
      </c>
      <c r="G214" s="92">
        <v>2042400</v>
      </c>
    </row>
    <row r="215" spans="2:7" s="87" customFormat="1" ht="24.95" customHeight="1">
      <c r="B215" s="95" t="s">
        <v>158</v>
      </c>
      <c r="C215" s="93">
        <v>2025</v>
      </c>
      <c r="D215" s="94">
        <v>1</v>
      </c>
      <c r="E215" s="93" t="s">
        <v>1727</v>
      </c>
      <c r="F215" s="93" t="s">
        <v>1726</v>
      </c>
      <c r="G215" s="92">
        <v>5062320</v>
      </c>
    </row>
    <row r="216" spans="2:7" s="87" customFormat="1" ht="24.95" customHeight="1">
      <c r="B216" s="95" t="s">
        <v>158</v>
      </c>
      <c r="C216" s="93">
        <v>2025</v>
      </c>
      <c r="D216" s="94">
        <v>1</v>
      </c>
      <c r="E216" s="93" t="s">
        <v>1725</v>
      </c>
      <c r="F216" s="93" t="s">
        <v>1724</v>
      </c>
      <c r="G216" s="92">
        <v>3300000</v>
      </c>
    </row>
    <row r="217" spans="2:7" s="87" customFormat="1" ht="24.95" customHeight="1">
      <c r="B217" s="95" t="s">
        <v>158</v>
      </c>
      <c r="C217" s="93">
        <v>2025</v>
      </c>
      <c r="D217" s="94">
        <v>1</v>
      </c>
      <c r="E217" s="93" t="s">
        <v>1723</v>
      </c>
      <c r="F217" s="93" t="s">
        <v>1722</v>
      </c>
      <c r="G217" s="92">
        <v>5700000</v>
      </c>
    </row>
    <row r="218" spans="2:7" s="87" customFormat="1" ht="24.95" customHeight="1">
      <c r="B218" s="95" t="s">
        <v>158</v>
      </c>
      <c r="C218" s="93">
        <v>2025</v>
      </c>
      <c r="D218" s="94">
        <v>1</v>
      </c>
      <c r="E218" s="93" t="s">
        <v>1721</v>
      </c>
      <c r="F218" s="93" t="s">
        <v>1718</v>
      </c>
      <c r="G218" s="92">
        <v>2625240</v>
      </c>
    </row>
    <row r="219" spans="2:7" s="87" customFormat="1" ht="24.95" customHeight="1">
      <c r="B219" s="95" t="s">
        <v>158</v>
      </c>
      <c r="C219" s="93">
        <v>2025</v>
      </c>
      <c r="D219" s="94">
        <v>1</v>
      </c>
      <c r="E219" s="93" t="s">
        <v>1720</v>
      </c>
      <c r="F219" s="93" t="s">
        <v>1718</v>
      </c>
      <c r="G219" s="92">
        <v>5292000</v>
      </c>
    </row>
    <row r="220" spans="2:7" s="87" customFormat="1" ht="24.95" customHeight="1">
      <c r="B220" s="95" t="s">
        <v>158</v>
      </c>
      <c r="C220" s="93">
        <v>2025</v>
      </c>
      <c r="D220" s="94">
        <v>1</v>
      </c>
      <c r="E220" s="93" t="s">
        <v>1719</v>
      </c>
      <c r="F220" s="93" t="s">
        <v>1718</v>
      </c>
      <c r="G220" s="92">
        <v>5319600</v>
      </c>
    </row>
    <row r="221" spans="2:7" s="87" customFormat="1" ht="24.95" customHeight="1">
      <c r="B221" s="95" t="s">
        <v>158</v>
      </c>
      <c r="C221" s="93">
        <v>2025</v>
      </c>
      <c r="D221" s="94">
        <v>1</v>
      </c>
      <c r="E221" s="93" t="s">
        <v>1717</v>
      </c>
      <c r="F221" s="93" t="s">
        <v>1714</v>
      </c>
      <c r="G221" s="92">
        <v>21400000</v>
      </c>
    </row>
    <row r="222" spans="2:7" s="87" customFormat="1" ht="24.95" customHeight="1">
      <c r="B222" s="95" t="s">
        <v>158</v>
      </c>
      <c r="C222" s="93">
        <v>2025</v>
      </c>
      <c r="D222" s="94">
        <v>1</v>
      </c>
      <c r="E222" s="93" t="s">
        <v>1716</v>
      </c>
      <c r="F222" s="93" t="s">
        <v>1714</v>
      </c>
      <c r="G222" s="92">
        <v>37500000</v>
      </c>
    </row>
    <row r="223" spans="2:7" s="87" customFormat="1" ht="24.95" customHeight="1">
      <c r="B223" s="95" t="s">
        <v>158</v>
      </c>
      <c r="C223" s="93">
        <v>2025</v>
      </c>
      <c r="D223" s="94">
        <v>1</v>
      </c>
      <c r="E223" s="93" t="s">
        <v>1715</v>
      </c>
      <c r="F223" s="93" t="s">
        <v>1714</v>
      </c>
      <c r="G223" s="92">
        <v>85000000</v>
      </c>
    </row>
    <row r="224" spans="2:7" s="87" customFormat="1" ht="24.95" customHeight="1">
      <c r="B224" s="95" t="s">
        <v>158</v>
      </c>
      <c r="C224" s="93">
        <v>2025</v>
      </c>
      <c r="D224" s="94">
        <v>3</v>
      </c>
      <c r="E224" s="93" t="s">
        <v>1713</v>
      </c>
      <c r="F224" s="93" t="s">
        <v>1711</v>
      </c>
      <c r="G224" s="92">
        <v>20000000</v>
      </c>
    </row>
    <row r="225" spans="2:7" s="87" customFormat="1" ht="24.95" customHeight="1">
      <c r="B225" s="95" t="s">
        <v>158</v>
      </c>
      <c r="C225" s="93">
        <v>2025</v>
      </c>
      <c r="D225" s="94">
        <v>3</v>
      </c>
      <c r="E225" s="93" t="s">
        <v>1712</v>
      </c>
      <c r="F225" s="93" t="s">
        <v>1711</v>
      </c>
      <c r="G225" s="92">
        <v>15000000</v>
      </c>
    </row>
    <row r="226" spans="2:7" s="87" customFormat="1" ht="24.95" customHeight="1">
      <c r="B226" s="95" t="s">
        <v>158</v>
      </c>
      <c r="C226" s="93">
        <v>2025</v>
      </c>
      <c r="D226" s="94">
        <v>5</v>
      </c>
      <c r="E226" s="93" t="s">
        <v>1710</v>
      </c>
      <c r="F226" s="93" t="s">
        <v>1709</v>
      </c>
      <c r="G226" s="92">
        <v>6820000</v>
      </c>
    </row>
    <row r="227" spans="2:7" ht="24.95" customHeight="1">
      <c r="B227" s="95" t="s">
        <v>1708</v>
      </c>
      <c r="C227" s="93">
        <v>2025</v>
      </c>
      <c r="D227" s="94">
        <v>2</v>
      </c>
      <c r="E227" s="93" t="s">
        <v>1707</v>
      </c>
      <c r="F227" s="93" t="s">
        <v>1706</v>
      </c>
      <c r="G227" s="92">
        <v>770000000</v>
      </c>
    </row>
    <row r="228" spans="2:7" s="87" customFormat="1" ht="24.95" customHeight="1">
      <c r="B228" s="95" t="s">
        <v>166</v>
      </c>
      <c r="C228" s="93">
        <v>2025</v>
      </c>
      <c r="D228" s="94">
        <v>1</v>
      </c>
      <c r="E228" s="94" t="s">
        <v>1705</v>
      </c>
      <c r="F228" s="94" t="s">
        <v>1704</v>
      </c>
      <c r="G228" s="96">
        <v>500000000</v>
      </c>
    </row>
    <row r="229" spans="2:7" s="87" customFormat="1" ht="24.95" customHeight="1">
      <c r="B229" s="95" t="s">
        <v>166</v>
      </c>
      <c r="C229" s="93">
        <v>2025</v>
      </c>
      <c r="D229" s="94">
        <v>1</v>
      </c>
      <c r="E229" s="93" t="s">
        <v>1702</v>
      </c>
      <c r="F229" s="93" t="s">
        <v>1703</v>
      </c>
      <c r="G229" s="92">
        <v>11000000</v>
      </c>
    </row>
    <row r="230" spans="2:7" s="87" customFormat="1" ht="24.95" customHeight="1">
      <c r="B230" s="95" t="s">
        <v>166</v>
      </c>
      <c r="C230" s="93">
        <v>2025</v>
      </c>
      <c r="D230" s="94">
        <v>1</v>
      </c>
      <c r="E230" s="93" t="s">
        <v>1702</v>
      </c>
      <c r="F230" s="93" t="s">
        <v>1701</v>
      </c>
      <c r="G230" s="92">
        <v>4000000</v>
      </c>
    </row>
    <row r="231" spans="2:7" s="87" customFormat="1" ht="24.95" customHeight="1">
      <c r="B231" s="95" t="s">
        <v>172</v>
      </c>
      <c r="C231" s="93">
        <v>2025</v>
      </c>
      <c r="D231" s="94">
        <v>2</v>
      </c>
      <c r="E231" s="93" t="s">
        <v>1700</v>
      </c>
      <c r="F231" s="125" t="s">
        <v>1699</v>
      </c>
      <c r="G231" s="92">
        <v>400000000</v>
      </c>
    </row>
    <row r="232" spans="2:7" s="87" customFormat="1" ht="24.95" customHeight="1">
      <c r="B232" s="95" t="s">
        <v>178</v>
      </c>
      <c r="C232" s="93">
        <v>2025</v>
      </c>
      <c r="D232" s="94">
        <v>1</v>
      </c>
      <c r="E232" s="94" t="s">
        <v>1698</v>
      </c>
      <c r="F232" s="94" t="s">
        <v>1697</v>
      </c>
      <c r="G232" s="96">
        <v>2040000</v>
      </c>
    </row>
    <row r="233" spans="2:7" s="87" customFormat="1" ht="24.95" customHeight="1">
      <c r="B233" s="95" t="s">
        <v>178</v>
      </c>
      <c r="C233" s="93">
        <v>2025</v>
      </c>
      <c r="D233" s="94">
        <v>8</v>
      </c>
      <c r="E233" s="94" t="s">
        <v>1696</v>
      </c>
      <c r="F233" s="144" t="s">
        <v>1695</v>
      </c>
      <c r="G233" s="96">
        <v>22000000</v>
      </c>
    </row>
    <row r="234" spans="2:7" s="87" customFormat="1" ht="24.95" customHeight="1">
      <c r="B234" s="95" t="s">
        <v>183</v>
      </c>
      <c r="C234" s="93">
        <v>2025</v>
      </c>
      <c r="D234" s="94">
        <v>1</v>
      </c>
      <c r="E234" s="94" t="s">
        <v>1694</v>
      </c>
      <c r="F234" s="143" t="s">
        <v>1693</v>
      </c>
      <c r="G234" s="96">
        <v>20700000</v>
      </c>
    </row>
    <row r="235" spans="2:7" s="87" customFormat="1" ht="24.95" customHeight="1">
      <c r="B235" s="95" t="s">
        <v>183</v>
      </c>
      <c r="C235" s="93">
        <v>2025</v>
      </c>
      <c r="D235" s="94">
        <v>1</v>
      </c>
      <c r="E235" s="93" t="s">
        <v>1692</v>
      </c>
      <c r="F235" s="142" t="s">
        <v>1691</v>
      </c>
      <c r="G235" s="92">
        <v>20900000</v>
      </c>
    </row>
    <row r="236" spans="2:7" s="87" customFormat="1" ht="24.95" customHeight="1">
      <c r="B236" s="95" t="s">
        <v>183</v>
      </c>
      <c r="C236" s="93">
        <v>2025</v>
      </c>
      <c r="D236" s="94">
        <v>1</v>
      </c>
      <c r="E236" s="93" t="s">
        <v>1690</v>
      </c>
      <c r="F236" s="142" t="s">
        <v>1689</v>
      </c>
      <c r="G236" s="92">
        <v>36300000</v>
      </c>
    </row>
    <row r="237" spans="2:7" s="87" customFormat="1" ht="24.95" customHeight="1">
      <c r="B237" s="95" t="s">
        <v>183</v>
      </c>
      <c r="C237" s="93">
        <v>2025</v>
      </c>
      <c r="D237" s="94">
        <v>1</v>
      </c>
      <c r="E237" s="94" t="s">
        <v>1688</v>
      </c>
      <c r="F237" s="142" t="s">
        <v>1687</v>
      </c>
      <c r="G237" s="96">
        <v>25000000</v>
      </c>
    </row>
    <row r="238" spans="2:7" s="87" customFormat="1" ht="24.95" customHeight="1">
      <c r="B238" s="95" t="s">
        <v>183</v>
      </c>
      <c r="C238" s="93">
        <v>2025</v>
      </c>
      <c r="D238" s="94">
        <v>1</v>
      </c>
      <c r="E238" s="93" t="s">
        <v>1686</v>
      </c>
      <c r="F238" s="142" t="s">
        <v>1685</v>
      </c>
      <c r="G238" s="92">
        <v>25200000</v>
      </c>
    </row>
    <row r="239" spans="2:7" s="87" customFormat="1" ht="24.95" customHeight="1">
      <c r="B239" s="95" t="s">
        <v>183</v>
      </c>
      <c r="C239" s="93">
        <v>2025</v>
      </c>
      <c r="D239" s="94">
        <v>1</v>
      </c>
      <c r="E239" s="93" t="s">
        <v>1684</v>
      </c>
      <c r="F239" s="142" t="s">
        <v>1683</v>
      </c>
      <c r="G239" s="92">
        <v>20900000</v>
      </c>
    </row>
    <row r="240" spans="2:7" s="87" customFormat="1" ht="24.95" customHeight="1">
      <c r="B240" s="95" t="s">
        <v>183</v>
      </c>
      <c r="C240" s="93">
        <v>2025</v>
      </c>
      <c r="D240" s="94">
        <v>1</v>
      </c>
      <c r="E240" s="93" t="s">
        <v>1682</v>
      </c>
      <c r="F240" s="142" t="s">
        <v>1681</v>
      </c>
      <c r="G240" s="92">
        <v>17500000</v>
      </c>
    </row>
    <row r="241" spans="2:7" s="87" customFormat="1" ht="24.95" customHeight="1">
      <c r="B241" s="95" t="s">
        <v>183</v>
      </c>
      <c r="C241" s="93">
        <v>2025</v>
      </c>
      <c r="D241" s="94">
        <v>1</v>
      </c>
      <c r="E241" s="93" t="s">
        <v>1680</v>
      </c>
      <c r="F241" s="142" t="s">
        <v>1679</v>
      </c>
      <c r="G241" s="92">
        <v>13400000</v>
      </c>
    </row>
    <row r="242" spans="2:7" s="87" customFormat="1" ht="24.95" customHeight="1">
      <c r="B242" s="95" t="s">
        <v>183</v>
      </c>
      <c r="C242" s="93">
        <v>2025</v>
      </c>
      <c r="D242" s="94">
        <v>2</v>
      </c>
      <c r="E242" s="93" t="s">
        <v>1678</v>
      </c>
      <c r="F242" s="142" t="s">
        <v>1235</v>
      </c>
      <c r="G242" s="92">
        <v>10000000</v>
      </c>
    </row>
    <row r="243" spans="2:7" s="87" customFormat="1" ht="24.95" customHeight="1">
      <c r="B243" s="95" t="s">
        <v>183</v>
      </c>
      <c r="C243" s="93">
        <v>2025</v>
      </c>
      <c r="D243" s="94">
        <v>2</v>
      </c>
      <c r="E243" s="93" t="s">
        <v>1677</v>
      </c>
      <c r="F243" s="142" t="s">
        <v>1235</v>
      </c>
      <c r="G243" s="92">
        <v>10000000</v>
      </c>
    </row>
    <row r="244" spans="2:7" s="87" customFormat="1" ht="24.95" customHeight="1">
      <c r="B244" s="95" t="s">
        <v>183</v>
      </c>
      <c r="C244" s="93">
        <v>2025</v>
      </c>
      <c r="D244" s="94">
        <v>2</v>
      </c>
      <c r="E244" s="93" t="s">
        <v>1676</v>
      </c>
      <c r="F244" s="142" t="s">
        <v>1235</v>
      </c>
      <c r="G244" s="92">
        <v>10000000</v>
      </c>
    </row>
    <row r="245" spans="2:7" s="87" customFormat="1" ht="24.95" customHeight="1">
      <c r="B245" s="95" t="s">
        <v>183</v>
      </c>
      <c r="C245" s="93">
        <v>2025</v>
      </c>
      <c r="D245" s="94">
        <v>2</v>
      </c>
      <c r="E245" s="93" t="s">
        <v>1675</v>
      </c>
      <c r="F245" s="142" t="s">
        <v>1235</v>
      </c>
      <c r="G245" s="92">
        <v>10000000</v>
      </c>
    </row>
    <row r="246" spans="2:7" s="87" customFormat="1" ht="24.95" customHeight="1">
      <c r="B246" s="95" t="s">
        <v>183</v>
      </c>
      <c r="C246" s="93">
        <v>2025</v>
      </c>
      <c r="D246" s="94">
        <v>2</v>
      </c>
      <c r="E246" s="93" t="s">
        <v>1674</v>
      </c>
      <c r="F246" s="142" t="s">
        <v>1235</v>
      </c>
      <c r="G246" s="92">
        <v>10000000</v>
      </c>
    </row>
    <row r="247" spans="2:7" s="87" customFormat="1" ht="24.95" customHeight="1">
      <c r="B247" s="95" t="s">
        <v>183</v>
      </c>
      <c r="C247" s="93">
        <v>2025</v>
      </c>
      <c r="D247" s="94">
        <v>2</v>
      </c>
      <c r="E247" s="93" t="s">
        <v>1673</v>
      </c>
      <c r="F247" s="142" t="s">
        <v>1235</v>
      </c>
      <c r="G247" s="92">
        <v>10000000</v>
      </c>
    </row>
    <row r="248" spans="2:7" s="87" customFormat="1" ht="24.95" customHeight="1">
      <c r="B248" s="95" t="s">
        <v>183</v>
      </c>
      <c r="C248" s="93">
        <v>2025</v>
      </c>
      <c r="D248" s="94">
        <v>2</v>
      </c>
      <c r="E248" s="93" t="s">
        <v>1672</v>
      </c>
      <c r="F248" s="142" t="s">
        <v>1235</v>
      </c>
      <c r="G248" s="92">
        <v>10000000</v>
      </c>
    </row>
    <row r="249" spans="2:7" s="87" customFormat="1" ht="24.95" customHeight="1">
      <c r="B249" s="95" t="s">
        <v>183</v>
      </c>
      <c r="C249" s="93">
        <v>2025</v>
      </c>
      <c r="D249" s="94">
        <v>2</v>
      </c>
      <c r="E249" s="93" t="s">
        <v>1671</v>
      </c>
      <c r="F249" s="142" t="s">
        <v>1235</v>
      </c>
      <c r="G249" s="92">
        <v>10000000</v>
      </c>
    </row>
    <row r="250" spans="2:7" s="87" customFormat="1" ht="24.95" customHeight="1">
      <c r="B250" s="95" t="s">
        <v>183</v>
      </c>
      <c r="C250" s="93">
        <v>2025</v>
      </c>
      <c r="D250" s="94">
        <v>2</v>
      </c>
      <c r="E250" s="93" t="s">
        <v>1670</v>
      </c>
      <c r="F250" s="142" t="s">
        <v>1235</v>
      </c>
      <c r="G250" s="92">
        <v>10000000</v>
      </c>
    </row>
    <row r="251" spans="2:7" s="87" customFormat="1" ht="24.95" customHeight="1">
      <c r="B251" s="95" t="s">
        <v>203</v>
      </c>
      <c r="C251" s="93">
        <v>2025</v>
      </c>
      <c r="D251" s="94">
        <v>2</v>
      </c>
      <c r="E251" s="93" t="s">
        <v>1669</v>
      </c>
      <c r="F251" s="142" t="s">
        <v>1235</v>
      </c>
      <c r="G251" s="92">
        <v>10000000</v>
      </c>
    </row>
    <row r="252" spans="2:7" s="87" customFormat="1" ht="24.95" customHeight="1">
      <c r="B252" s="95" t="s">
        <v>183</v>
      </c>
      <c r="C252" s="93">
        <v>2025</v>
      </c>
      <c r="D252" s="94">
        <v>2</v>
      </c>
      <c r="E252" s="93" t="s">
        <v>1668</v>
      </c>
      <c r="F252" s="142" t="s">
        <v>1667</v>
      </c>
      <c r="G252" s="92">
        <v>22000000</v>
      </c>
    </row>
    <row r="253" spans="2:7" s="87" customFormat="1" ht="24.95" customHeight="1">
      <c r="B253" s="95" t="s">
        <v>183</v>
      </c>
      <c r="C253" s="93">
        <v>2025</v>
      </c>
      <c r="D253" s="94">
        <v>3</v>
      </c>
      <c r="E253" s="93" t="s">
        <v>1666</v>
      </c>
      <c r="F253" s="142" t="s">
        <v>1665</v>
      </c>
      <c r="G253" s="92">
        <v>15000000</v>
      </c>
    </row>
    <row r="254" spans="2:7" s="87" customFormat="1" ht="24.95" customHeight="1">
      <c r="B254" s="95" t="s">
        <v>203</v>
      </c>
      <c r="C254" s="93">
        <v>2025</v>
      </c>
      <c r="D254" s="94">
        <v>3</v>
      </c>
      <c r="E254" s="93" t="s">
        <v>1664</v>
      </c>
      <c r="F254" s="142" t="s">
        <v>1663</v>
      </c>
      <c r="G254" s="92">
        <v>60000000</v>
      </c>
    </row>
    <row r="255" spans="2:7" s="87" customFormat="1" ht="24.95" customHeight="1">
      <c r="B255" s="95" t="s">
        <v>183</v>
      </c>
      <c r="C255" s="93">
        <v>2025</v>
      </c>
      <c r="D255" s="94">
        <v>3</v>
      </c>
      <c r="E255" s="94" t="s">
        <v>1662</v>
      </c>
      <c r="F255" s="133" t="s">
        <v>1661</v>
      </c>
      <c r="G255" s="96">
        <v>66523000</v>
      </c>
    </row>
    <row r="256" spans="2:7" s="87" customFormat="1" ht="24.95" customHeight="1">
      <c r="B256" s="135" t="s">
        <v>210</v>
      </c>
      <c r="C256" s="134">
        <v>2025</v>
      </c>
      <c r="D256" s="94">
        <v>1</v>
      </c>
      <c r="E256" s="94" t="s">
        <v>1660</v>
      </c>
      <c r="F256" s="101" t="s">
        <v>1659</v>
      </c>
      <c r="G256" s="96">
        <v>308487000</v>
      </c>
    </row>
    <row r="257" spans="2:7" s="87" customFormat="1" ht="24.95" customHeight="1">
      <c r="B257" s="135" t="s">
        <v>210</v>
      </c>
      <c r="C257" s="134">
        <v>2025</v>
      </c>
      <c r="D257" s="94">
        <v>1</v>
      </c>
      <c r="E257" s="134" t="s">
        <v>1658</v>
      </c>
      <c r="F257" s="134" t="s">
        <v>1657</v>
      </c>
      <c r="G257" s="96">
        <v>99000000</v>
      </c>
    </row>
    <row r="258" spans="2:7" s="87" customFormat="1" ht="24.95" customHeight="1">
      <c r="B258" s="135" t="s">
        <v>210</v>
      </c>
      <c r="C258" s="134">
        <v>2025</v>
      </c>
      <c r="D258" s="94">
        <v>1</v>
      </c>
      <c r="E258" s="94" t="s">
        <v>1656</v>
      </c>
      <c r="F258" s="94" t="s">
        <v>1655</v>
      </c>
      <c r="G258" s="140">
        <v>22000000</v>
      </c>
    </row>
    <row r="259" spans="2:7" s="87" customFormat="1" ht="24.95" customHeight="1">
      <c r="B259" s="135" t="s">
        <v>210</v>
      </c>
      <c r="C259" s="134">
        <v>2025</v>
      </c>
      <c r="D259" s="94">
        <v>1</v>
      </c>
      <c r="E259" s="134" t="s">
        <v>1654</v>
      </c>
      <c r="F259" s="134" t="s">
        <v>1653</v>
      </c>
      <c r="G259" s="140">
        <v>14330000</v>
      </c>
    </row>
    <row r="260" spans="2:7" s="87" customFormat="1" ht="24.95" customHeight="1">
      <c r="B260" s="135" t="s">
        <v>210</v>
      </c>
      <c r="C260" s="134">
        <v>2025</v>
      </c>
      <c r="D260" s="94">
        <v>1</v>
      </c>
      <c r="E260" s="134" t="s">
        <v>1652</v>
      </c>
      <c r="F260" s="134" t="s">
        <v>1651</v>
      </c>
      <c r="G260" s="140">
        <v>7220000</v>
      </c>
    </row>
    <row r="261" spans="2:7" s="87" customFormat="1" ht="24.95" customHeight="1">
      <c r="B261" s="135" t="s">
        <v>210</v>
      </c>
      <c r="C261" s="134">
        <v>2025</v>
      </c>
      <c r="D261" s="94">
        <v>1</v>
      </c>
      <c r="E261" s="134" t="s">
        <v>1650</v>
      </c>
      <c r="F261" s="134" t="s">
        <v>1649</v>
      </c>
      <c r="G261" s="140">
        <v>4970000</v>
      </c>
    </row>
    <row r="262" spans="2:7" s="87" customFormat="1" ht="24.95" customHeight="1">
      <c r="B262" s="135" t="s">
        <v>210</v>
      </c>
      <c r="C262" s="134">
        <v>2025</v>
      </c>
      <c r="D262" s="94">
        <v>1</v>
      </c>
      <c r="E262" s="134" t="s">
        <v>1648</v>
      </c>
      <c r="F262" s="134" t="s">
        <v>1647</v>
      </c>
      <c r="G262" s="140">
        <v>5580000</v>
      </c>
    </row>
    <row r="263" spans="2:7" s="87" customFormat="1" ht="24.95" customHeight="1">
      <c r="B263" s="135" t="s">
        <v>210</v>
      </c>
      <c r="C263" s="134">
        <v>2025</v>
      </c>
      <c r="D263" s="94">
        <v>1</v>
      </c>
      <c r="E263" s="134" t="s">
        <v>1646</v>
      </c>
      <c r="F263" s="134" t="s">
        <v>1645</v>
      </c>
      <c r="G263" s="140">
        <v>8580000</v>
      </c>
    </row>
    <row r="264" spans="2:7" s="87" customFormat="1" ht="24.95" customHeight="1">
      <c r="B264" s="135" t="s">
        <v>210</v>
      </c>
      <c r="C264" s="134">
        <v>2025</v>
      </c>
      <c r="D264" s="94">
        <v>1</v>
      </c>
      <c r="E264" s="134" t="s">
        <v>1644</v>
      </c>
      <c r="F264" s="134" t="s">
        <v>1643</v>
      </c>
      <c r="G264" s="140">
        <v>7520000</v>
      </c>
    </row>
    <row r="265" spans="2:7" s="87" customFormat="1" ht="24.95" customHeight="1">
      <c r="B265" s="135" t="s">
        <v>210</v>
      </c>
      <c r="C265" s="134">
        <v>2025</v>
      </c>
      <c r="D265" s="94">
        <v>1</v>
      </c>
      <c r="E265" s="134" t="s">
        <v>1642</v>
      </c>
      <c r="F265" s="134" t="s">
        <v>1641</v>
      </c>
      <c r="G265" s="140">
        <v>13770000</v>
      </c>
    </row>
    <row r="266" spans="2:7" s="87" customFormat="1" ht="24.95" customHeight="1">
      <c r="B266" s="135" t="s">
        <v>213</v>
      </c>
      <c r="C266" s="134">
        <v>2025</v>
      </c>
      <c r="D266" s="94">
        <v>1</v>
      </c>
      <c r="E266" s="134" t="s">
        <v>1640</v>
      </c>
      <c r="F266" s="134" t="s">
        <v>1639</v>
      </c>
      <c r="G266" s="96">
        <v>6300000</v>
      </c>
    </row>
    <row r="267" spans="2:7" s="87" customFormat="1" ht="24.95" customHeight="1">
      <c r="B267" s="141" t="s">
        <v>224</v>
      </c>
      <c r="C267" s="93">
        <v>2025</v>
      </c>
      <c r="D267" s="94">
        <v>1</v>
      </c>
      <c r="E267" s="94" t="s">
        <v>1638</v>
      </c>
      <c r="F267" s="94" t="s">
        <v>1637</v>
      </c>
      <c r="G267" s="96">
        <v>2240720000</v>
      </c>
    </row>
    <row r="268" spans="2:7" s="87" customFormat="1" ht="24.95" customHeight="1">
      <c r="B268" s="141" t="s">
        <v>224</v>
      </c>
      <c r="C268" s="93">
        <v>2025</v>
      </c>
      <c r="D268" s="94">
        <v>1</v>
      </c>
      <c r="E268" s="93" t="s">
        <v>1636</v>
      </c>
      <c r="F268" s="93" t="s">
        <v>1635</v>
      </c>
      <c r="G268" s="92">
        <v>28540000</v>
      </c>
    </row>
    <row r="269" spans="2:7" s="87" customFormat="1" ht="24.95" customHeight="1">
      <c r="B269" s="141" t="s">
        <v>224</v>
      </c>
      <c r="C269" s="93">
        <v>2025</v>
      </c>
      <c r="D269" s="94">
        <v>1</v>
      </c>
      <c r="E269" s="93" t="s">
        <v>1634</v>
      </c>
      <c r="F269" s="93" t="s">
        <v>1633</v>
      </c>
      <c r="G269" s="92">
        <v>350450000</v>
      </c>
    </row>
    <row r="270" spans="2:7" s="87" customFormat="1" ht="24.95" customHeight="1">
      <c r="B270" s="141" t="s">
        <v>224</v>
      </c>
      <c r="C270" s="93">
        <v>2025</v>
      </c>
      <c r="D270" s="94">
        <v>2</v>
      </c>
      <c r="E270" s="94" t="s">
        <v>1632</v>
      </c>
      <c r="F270" s="94" t="s">
        <v>1631</v>
      </c>
      <c r="G270" s="96">
        <v>76379000</v>
      </c>
    </row>
    <row r="271" spans="2:7" s="87" customFormat="1" ht="24.95" customHeight="1">
      <c r="B271" s="141" t="s">
        <v>224</v>
      </c>
      <c r="C271" s="93">
        <v>2025</v>
      </c>
      <c r="D271" s="94">
        <v>4</v>
      </c>
      <c r="E271" s="93" t="s">
        <v>1630</v>
      </c>
      <c r="F271" s="93" t="s">
        <v>1629</v>
      </c>
      <c r="G271" s="92">
        <v>15494000</v>
      </c>
    </row>
    <row r="272" spans="2:7" s="87" customFormat="1" ht="24.95" customHeight="1">
      <c r="B272" s="141" t="s">
        <v>224</v>
      </c>
      <c r="C272" s="93">
        <v>2024</v>
      </c>
      <c r="D272" s="94">
        <v>12</v>
      </c>
      <c r="E272" s="93" t="s">
        <v>1628</v>
      </c>
      <c r="F272" s="93" t="s">
        <v>1627</v>
      </c>
      <c r="G272" s="92">
        <v>238902000</v>
      </c>
    </row>
    <row r="273" spans="2:7" s="87" customFormat="1" ht="24.95" customHeight="1">
      <c r="B273" s="141" t="s">
        <v>224</v>
      </c>
      <c r="C273" s="93">
        <v>2025</v>
      </c>
      <c r="D273" s="94">
        <v>1</v>
      </c>
      <c r="E273" s="93" t="s">
        <v>1626</v>
      </c>
      <c r="F273" s="93" t="s">
        <v>1625</v>
      </c>
      <c r="G273" s="92">
        <v>14250000</v>
      </c>
    </row>
    <row r="274" spans="2:7" s="87" customFormat="1" ht="24.95" customHeight="1">
      <c r="B274" s="141" t="s">
        <v>224</v>
      </c>
      <c r="C274" s="93">
        <v>2025</v>
      </c>
      <c r="D274" s="94">
        <v>3</v>
      </c>
      <c r="E274" s="93" t="s">
        <v>1624</v>
      </c>
      <c r="F274" s="93" t="s">
        <v>1623</v>
      </c>
      <c r="G274" s="92">
        <v>8400000</v>
      </c>
    </row>
    <row r="275" spans="2:7" s="87" customFormat="1" ht="24.95" customHeight="1">
      <c r="B275" s="95" t="s">
        <v>244</v>
      </c>
      <c r="C275" s="93">
        <v>2025</v>
      </c>
      <c r="D275" s="94">
        <v>1</v>
      </c>
      <c r="E275" s="94" t="s">
        <v>1622</v>
      </c>
      <c r="F275" s="94" t="s">
        <v>1621</v>
      </c>
      <c r="G275" s="96">
        <v>45000000</v>
      </c>
    </row>
    <row r="276" spans="2:7" s="87" customFormat="1" ht="24.95" customHeight="1">
      <c r="B276" s="95" t="s">
        <v>244</v>
      </c>
      <c r="C276" s="93">
        <v>2025</v>
      </c>
      <c r="D276" s="139">
        <v>1</v>
      </c>
      <c r="E276" s="138" t="s">
        <v>1620</v>
      </c>
      <c r="F276" s="138" t="s">
        <v>1619</v>
      </c>
      <c r="G276" s="137">
        <v>13000000</v>
      </c>
    </row>
    <row r="277" spans="2:7" s="87" customFormat="1" ht="24.95" customHeight="1">
      <c r="B277" s="95" t="s">
        <v>244</v>
      </c>
      <c r="C277" s="93">
        <v>2025</v>
      </c>
      <c r="D277" s="139">
        <v>1</v>
      </c>
      <c r="E277" s="138" t="s">
        <v>1618</v>
      </c>
      <c r="F277" s="138" t="s">
        <v>1617</v>
      </c>
      <c r="G277" s="137">
        <v>9200000</v>
      </c>
    </row>
    <row r="278" spans="2:7" s="87" customFormat="1" ht="24.95" customHeight="1">
      <c r="B278" s="95" t="s">
        <v>244</v>
      </c>
      <c r="C278" s="93">
        <v>2025</v>
      </c>
      <c r="D278" s="139">
        <v>1</v>
      </c>
      <c r="E278" s="139" t="s">
        <v>1616</v>
      </c>
      <c r="F278" s="139" t="s">
        <v>1615</v>
      </c>
      <c r="G278" s="140">
        <v>7140000</v>
      </c>
    </row>
    <row r="279" spans="2:7" s="87" customFormat="1" ht="24.95" customHeight="1">
      <c r="B279" s="95" t="s">
        <v>244</v>
      </c>
      <c r="C279" s="93">
        <v>2025</v>
      </c>
      <c r="D279" s="139">
        <v>2</v>
      </c>
      <c r="E279" s="138" t="s">
        <v>1614</v>
      </c>
      <c r="F279" s="138" t="s">
        <v>1613</v>
      </c>
      <c r="G279" s="137">
        <v>18000000</v>
      </c>
    </row>
    <row r="280" spans="2:7" s="87" customFormat="1" ht="24.95" customHeight="1">
      <c r="B280" s="95" t="s">
        <v>244</v>
      </c>
      <c r="C280" s="93">
        <v>2025</v>
      </c>
      <c r="D280" s="139">
        <v>1</v>
      </c>
      <c r="E280" s="138" t="s">
        <v>1612</v>
      </c>
      <c r="F280" s="138" t="s">
        <v>1611</v>
      </c>
      <c r="G280" s="137">
        <v>13420000</v>
      </c>
    </row>
    <row r="281" spans="2:7" s="87" customFormat="1" ht="24.95" customHeight="1">
      <c r="B281" s="95" t="s">
        <v>244</v>
      </c>
      <c r="C281" s="93">
        <v>2025</v>
      </c>
      <c r="D281" s="139">
        <v>1</v>
      </c>
      <c r="E281" s="138" t="s">
        <v>1610</v>
      </c>
      <c r="F281" s="138" t="s">
        <v>1609</v>
      </c>
      <c r="G281" s="137">
        <v>16610000</v>
      </c>
    </row>
    <row r="282" spans="2:7" s="87" customFormat="1" ht="24.95" customHeight="1">
      <c r="B282" s="95" t="s">
        <v>244</v>
      </c>
      <c r="C282" s="93">
        <v>2025</v>
      </c>
      <c r="D282" s="139">
        <v>1</v>
      </c>
      <c r="E282" s="138" t="s">
        <v>1608</v>
      </c>
      <c r="F282" s="138" t="s">
        <v>1607</v>
      </c>
      <c r="G282" s="137">
        <v>46376000</v>
      </c>
    </row>
    <row r="283" spans="2:7" s="87" customFormat="1" ht="24.95" customHeight="1">
      <c r="B283" s="95" t="s">
        <v>250</v>
      </c>
      <c r="C283" s="93">
        <v>2025</v>
      </c>
      <c r="D283" s="94">
        <v>1</v>
      </c>
      <c r="E283" s="94" t="s">
        <v>1606</v>
      </c>
      <c r="F283" s="94" t="s">
        <v>1605</v>
      </c>
      <c r="G283" s="96">
        <v>215200000</v>
      </c>
    </row>
    <row r="284" spans="2:7" s="87" customFormat="1" ht="24.95" customHeight="1">
      <c r="B284" s="95" t="s">
        <v>250</v>
      </c>
      <c r="C284" s="93">
        <v>2025</v>
      </c>
      <c r="D284" s="94">
        <v>2</v>
      </c>
      <c r="E284" s="93" t="s">
        <v>1604</v>
      </c>
      <c r="F284" s="93" t="s">
        <v>1603</v>
      </c>
      <c r="G284" s="92">
        <v>100000000</v>
      </c>
    </row>
    <row r="285" spans="2:7" s="87" customFormat="1" ht="24.95" customHeight="1">
      <c r="B285" s="95" t="s">
        <v>253</v>
      </c>
      <c r="C285" s="93">
        <v>2025</v>
      </c>
      <c r="D285" s="94">
        <v>5</v>
      </c>
      <c r="E285" s="93" t="s">
        <v>1602</v>
      </c>
      <c r="F285" s="93" t="s">
        <v>1601</v>
      </c>
      <c r="G285" s="92">
        <v>4356000</v>
      </c>
    </row>
    <row r="286" spans="2:7" s="87" customFormat="1" ht="24.95" customHeight="1">
      <c r="B286" s="95" t="s">
        <v>253</v>
      </c>
      <c r="C286" s="93">
        <v>2025</v>
      </c>
      <c r="D286" s="94">
        <v>1</v>
      </c>
      <c r="E286" s="94" t="s">
        <v>1600</v>
      </c>
      <c r="F286" s="94" t="s">
        <v>1599</v>
      </c>
      <c r="G286" s="96">
        <v>140539000</v>
      </c>
    </row>
    <row r="287" spans="2:7" s="87" customFormat="1" ht="24.95" customHeight="1">
      <c r="B287" s="95" t="s">
        <v>253</v>
      </c>
      <c r="C287" s="93">
        <v>2025</v>
      </c>
      <c r="D287" s="94">
        <v>1</v>
      </c>
      <c r="E287" s="93" t="s">
        <v>1598</v>
      </c>
      <c r="F287" s="93" t="s">
        <v>1597</v>
      </c>
      <c r="G287" s="92">
        <v>10560000</v>
      </c>
    </row>
    <row r="288" spans="2:7" s="87" customFormat="1" ht="24.95" customHeight="1">
      <c r="B288" s="95" t="s">
        <v>253</v>
      </c>
      <c r="C288" s="93">
        <v>2025</v>
      </c>
      <c r="D288" s="94">
        <v>1</v>
      </c>
      <c r="E288" s="93" t="s">
        <v>1596</v>
      </c>
      <c r="F288" s="93" t="s">
        <v>1595</v>
      </c>
      <c r="G288" s="92">
        <v>6049440</v>
      </c>
    </row>
    <row r="289" spans="2:7" s="87" customFormat="1" ht="24.95" customHeight="1">
      <c r="B289" s="95" t="s">
        <v>253</v>
      </c>
      <c r="C289" s="93">
        <v>2025</v>
      </c>
      <c r="D289" s="94">
        <v>1</v>
      </c>
      <c r="E289" s="93" t="s">
        <v>1594</v>
      </c>
      <c r="F289" s="93" t="s">
        <v>1593</v>
      </c>
      <c r="G289" s="92">
        <v>5040000</v>
      </c>
    </row>
    <row r="290" spans="2:7" s="87" customFormat="1" ht="24.95" customHeight="1">
      <c r="B290" s="95" t="s">
        <v>253</v>
      </c>
      <c r="C290" s="93">
        <v>2025</v>
      </c>
      <c r="D290" s="94">
        <v>1</v>
      </c>
      <c r="E290" s="93" t="s">
        <v>1592</v>
      </c>
      <c r="F290" s="93" t="s">
        <v>1591</v>
      </c>
      <c r="G290" s="92">
        <v>10620720</v>
      </c>
    </row>
    <row r="291" spans="2:7" s="87" customFormat="1" ht="24.95" customHeight="1">
      <c r="B291" s="95" t="s">
        <v>253</v>
      </c>
      <c r="C291" s="93">
        <v>2025</v>
      </c>
      <c r="D291" s="94">
        <v>1</v>
      </c>
      <c r="E291" s="93" t="s">
        <v>1590</v>
      </c>
      <c r="F291" s="93" t="s">
        <v>1589</v>
      </c>
      <c r="G291" s="92">
        <v>2310000</v>
      </c>
    </row>
    <row r="292" spans="2:7" s="87" customFormat="1" ht="24.95" customHeight="1">
      <c r="B292" s="95" t="s">
        <v>253</v>
      </c>
      <c r="C292" s="93">
        <v>2025</v>
      </c>
      <c r="D292" s="94">
        <v>1</v>
      </c>
      <c r="E292" s="93" t="s">
        <v>1588</v>
      </c>
      <c r="F292" s="93" t="s">
        <v>1587</v>
      </c>
      <c r="G292" s="92">
        <v>6600000</v>
      </c>
    </row>
    <row r="293" spans="2:7" s="87" customFormat="1" ht="24.95" customHeight="1">
      <c r="B293" s="95" t="s">
        <v>253</v>
      </c>
      <c r="C293" s="93">
        <v>2025</v>
      </c>
      <c r="D293" s="94">
        <v>1</v>
      </c>
      <c r="E293" s="93" t="s">
        <v>1586</v>
      </c>
      <c r="F293" s="93" t="s">
        <v>1585</v>
      </c>
      <c r="G293" s="92">
        <v>3484800</v>
      </c>
    </row>
    <row r="294" spans="2:7" s="87" customFormat="1" ht="24.95" customHeight="1">
      <c r="B294" s="95" t="s">
        <v>253</v>
      </c>
      <c r="C294" s="93">
        <v>2025</v>
      </c>
      <c r="D294" s="94">
        <v>2</v>
      </c>
      <c r="E294" s="93" t="s">
        <v>252</v>
      </c>
      <c r="F294" s="93" t="s">
        <v>1584</v>
      </c>
      <c r="G294" s="92">
        <v>7000000</v>
      </c>
    </row>
    <row r="295" spans="2:7" s="87" customFormat="1" ht="24.95" customHeight="1">
      <c r="B295" s="95" t="s">
        <v>253</v>
      </c>
      <c r="C295" s="93">
        <v>2025</v>
      </c>
      <c r="D295" s="94">
        <v>2</v>
      </c>
      <c r="E295" s="93" t="s">
        <v>1583</v>
      </c>
      <c r="F295" s="93" t="s">
        <v>1582</v>
      </c>
      <c r="G295" s="92">
        <v>9000000</v>
      </c>
    </row>
    <row r="296" spans="2:7" s="87" customFormat="1" ht="24.95" customHeight="1">
      <c r="B296" s="95" t="s">
        <v>253</v>
      </c>
      <c r="C296" s="93">
        <v>2025</v>
      </c>
      <c r="D296" s="94">
        <v>2</v>
      </c>
      <c r="E296" s="93" t="s">
        <v>1581</v>
      </c>
      <c r="F296" s="93" t="s">
        <v>1211</v>
      </c>
      <c r="G296" s="92">
        <v>5000000</v>
      </c>
    </row>
    <row r="297" spans="2:7" s="87" customFormat="1" ht="24.95" customHeight="1">
      <c r="B297" s="95" t="s">
        <v>253</v>
      </c>
      <c r="C297" s="93">
        <v>2025</v>
      </c>
      <c r="D297" s="94">
        <v>2</v>
      </c>
      <c r="E297" s="93" t="s">
        <v>1580</v>
      </c>
      <c r="F297" s="93" t="s">
        <v>1211</v>
      </c>
      <c r="G297" s="92">
        <v>200000000</v>
      </c>
    </row>
    <row r="298" spans="2:7" s="87" customFormat="1" ht="24.95" customHeight="1">
      <c r="B298" s="95" t="s">
        <v>253</v>
      </c>
      <c r="C298" s="93">
        <v>2025</v>
      </c>
      <c r="D298" s="94">
        <v>2</v>
      </c>
      <c r="E298" s="93" t="s">
        <v>1579</v>
      </c>
      <c r="F298" s="93" t="s">
        <v>1578</v>
      </c>
      <c r="G298" s="92">
        <v>50000000</v>
      </c>
    </row>
    <row r="299" spans="2:7" s="87" customFormat="1" ht="24.95" customHeight="1">
      <c r="B299" s="95" t="s">
        <v>253</v>
      </c>
      <c r="C299" s="93">
        <v>2025</v>
      </c>
      <c r="D299" s="94">
        <v>2</v>
      </c>
      <c r="E299" s="93" t="s">
        <v>1577</v>
      </c>
      <c r="F299" s="93" t="s">
        <v>1576</v>
      </c>
      <c r="G299" s="92">
        <v>30000000</v>
      </c>
    </row>
    <row r="300" spans="2:7" s="87" customFormat="1" ht="24.95" customHeight="1">
      <c r="B300" s="95" t="s">
        <v>272</v>
      </c>
      <c r="C300" s="93" t="s">
        <v>1575</v>
      </c>
      <c r="D300" s="94" t="s">
        <v>1574</v>
      </c>
      <c r="E300" s="101" t="s">
        <v>1573</v>
      </c>
      <c r="F300" s="101" t="s">
        <v>1572</v>
      </c>
      <c r="G300" s="96">
        <v>22000000</v>
      </c>
    </row>
    <row r="301" spans="2:7" s="87" customFormat="1" ht="24.95" customHeight="1">
      <c r="B301" s="95" t="s">
        <v>1566</v>
      </c>
      <c r="C301" s="93">
        <v>2025</v>
      </c>
      <c r="D301" s="94" t="s">
        <v>1571</v>
      </c>
      <c r="E301" s="93" t="s">
        <v>1570</v>
      </c>
      <c r="F301" s="93" t="s">
        <v>1569</v>
      </c>
      <c r="G301" s="92">
        <v>150000000</v>
      </c>
    </row>
    <row r="302" spans="2:7" s="87" customFormat="1" ht="24.95" customHeight="1">
      <c r="B302" s="95" t="s">
        <v>1566</v>
      </c>
      <c r="C302" s="93">
        <v>2025</v>
      </c>
      <c r="D302" s="94" t="s">
        <v>1565</v>
      </c>
      <c r="E302" s="93" t="s">
        <v>1568</v>
      </c>
      <c r="F302" s="93" t="s">
        <v>1567</v>
      </c>
      <c r="G302" s="92">
        <v>30000000</v>
      </c>
    </row>
    <row r="303" spans="2:7" s="87" customFormat="1" ht="24.95" customHeight="1">
      <c r="B303" s="95" t="s">
        <v>1566</v>
      </c>
      <c r="C303" s="93">
        <v>2025</v>
      </c>
      <c r="D303" s="94" t="s">
        <v>1565</v>
      </c>
      <c r="E303" s="101" t="s">
        <v>1564</v>
      </c>
      <c r="F303" s="94" t="s">
        <v>1563</v>
      </c>
      <c r="G303" s="96">
        <v>40000000</v>
      </c>
    </row>
    <row r="304" spans="2:7" s="87" customFormat="1" ht="24.95" customHeight="1">
      <c r="B304" s="136" t="s">
        <v>275</v>
      </c>
      <c r="C304" s="94">
        <v>2025</v>
      </c>
      <c r="D304" s="94">
        <v>1</v>
      </c>
      <c r="E304" s="133" t="s">
        <v>1562</v>
      </c>
      <c r="F304" s="94" t="s">
        <v>1279</v>
      </c>
      <c r="G304" s="96">
        <v>59184000</v>
      </c>
    </row>
    <row r="305" spans="2:7" s="87" customFormat="1" ht="24.95" customHeight="1">
      <c r="B305" s="135" t="s">
        <v>275</v>
      </c>
      <c r="C305" s="134">
        <v>2025</v>
      </c>
      <c r="D305" s="94">
        <v>2</v>
      </c>
      <c r="E305" s="133" t="s">
        <v>1561</v>
      </c>
      <c r="F305" s="101" t="s">
        <v>1560</v>
      </c>
      <c r="G305" s="96">
        <v>22000000</v>
      </c>
    </row>
    <row r="306" spans="2:7" s="87" customFormat="1" ht="24.95" customHeight="1">
      <c r="B306" s="95" t="s">
        <v>275</v>
      </c>
      <c r="C306" s="93">
        <v>2025</v>
      </c>
      <c r="D306" s="94">
        <v>3</v>
      </c>
      <c r="E306" s="133" t="s">
        <v>1559</v>
      </c>
      <c r="F306" s="94" t="s">
        <v>1558</v>
      </c>
      <c r="G306" s="96">
        <v>1700000000</v>
      </c>
    </row>
    <row r="307" spans="2:7" s="87" customFormat="1" ht="24.95" customHeight="1">
      <c r="B307" s="95" t="s">
        <v>275</v>
      </c>
      <c r="C307" s="93">
        <v>2025</v>
      </c>
      <c r="D307" s="94">
        <v>5</v>
      </c>
      <c r="E307" s="129" t="s">
        <v>1557</v>
      </c>
      <c r="F307" s="93" t="s">
        <v>1279</v>
      </c>
      <c r="G307" s="92">
        <v>12164000</v>
      </c>
    </row>
    <row r="308" spans="2:7" s="87" customFormat="1" ht="24.95" customHeight="1">
      <c r="B308" s="95" t="s">
        <v>275</v>
      </c>
      <c r="C308" s="93">
        <v>2025</v>
      </c>
      <c r="D308" s="94">
        <v>5</v>
      </c>
      <c r="E308" s="133" t="s">
        <v>1556</v>
      </c>
      <c r="F308" s="94" t="s">
        <v>1555</v>
      </c>
      <c r="G308" s="96">
        <v>22000000</v>
      </c>
    </row>
    <row r="309" spans="2:7" s="87" customFormat="1" ht="24.95" customHeight="1">
      <c r="B309" s="95" t="s">
        <v>275</v>
      </c>
      <c r="C309" s="93">
        <v>2025</v>
      </c>
      <c r="D309" s="94">
        <v>5</v>
      </c>
      <c r="E309" s="130" t="s">
        <v>1554</v>
      </c>
      <c r="F309" s="93" t="s">
        <v>1539</v>
      </c>
      <c r="G309" s="96">
        <v>3217000000</v>
      </c>
    </row>
    <row r="310" spans="2:7" s="87" customFormat="1" ht="24.95" customHeight="1">
      <c r="B310" s="95" t="s">
        <v>275</v>
      </c>
      <c r="C310" s="93">
        <v>2025</v>
      </c>
      <c r="D310" s="94">
        <v>5</v>
      </c>
      <c r="E310" s="130" t="s">
        <v>1553</v>
      </c>
      <c r="F310" s="93" t="s">
        <v>1537</v>
      </c>
      <c r="G310" s="96">
        <v>568000000</v>
      </c>
    </row>
    <row r="311" spans="2:7" s="87" customFormat="1" ht="24.95" customHeight="1">
      <c r="B311" s="95" t="s">
        <v>275</v>
      </c>
      <c r="C311" s="93">
        <v>2025</v>
      </c>
      <c r="D311" s="94">
        <v>5</v>
      </c>
      <c r="E311" s="130" t="s">
        <v>1552</v>
      </c>
      <c r="F311" s="93" t="s">
        <v>1529</v>
      </c>
      <c r="G311" s="96">
        <v>80000000</v>
      </c>
    </row>
    <row r="312" spans="2:7" s="87" customFormat="1" ht="24.95" customHeight="1">
      <c r="B312" s="95" t="s">
        <v>275</v>
      </c>
      <c r="C312" s="93">
        <v>2025</v>
      </c>
      <c r="D312" s="94">
        <v>5</v>
      </c>
      <c r="E312" s="130" t="s">
        <v>1551</v>
      </c>
      <c r="F312" s="93" t="s">
        <v>1279</v>
      </c>
      <c r="G312" s="96">
        <v>67000000</v>
      </c>
    </row>
    <row r="313" spans="2:7" s="87" customFormat="1" ht="24.95" customHeight="1">
      <c r="B313" s="95" t="s">
        <v>275</v>
      </c>
      <c r="C313" s="93">
        <v>2025</v>
      </c>
      <c r="D313" s="94">
        <v>5</v>
      </c>
      <c r="E313" s="130" t="s">
        <v>1550</v>
      </c>
      <c r="F313" s="93" t="s">
        <v>1524</v>
      </c>
      <c r="G313" s="96">
        <v>8000000</v>
      </c>
    </row>
    <row r="314" spans="2:7" s="87" customFormat="1" ht="24.95" customHeight="1">
      <c r="B314" s="95" t="s">
        <v>275</v>
      </c>
      <c r="C314" s="93">
        <v>2025</v>
      </c>
      <c r="D314" s="94">
        <v>5</v>
      </c>
      <c r="E314" s="130" t="s">
        <v>1549</v>
      </c>
      <c r="F314" s="93" t="s">
        <v>1524</v>
      </c>
      <c r="G314" s="96">
        <v>8000000</v>
      </c>
    </row>
    <row r="315" spans="2:7" s="87" customFormat="1" ht="24.95" customHeight="1">
      <c r="B315" s="95" t="s">
        <v>275</v>
      </c>
      <c r="C315" s="93">
        <v>2025</v>
      </c>
      <c r="D315" s="94">
        <v>5</v>
      </c>
      <c r="E315" s="130" t="s">
        <v>1548</v>
      </c>
      <c r="F315" s="93" t="s">
        <v>1524</v>
      </c>
      <c r="G315" s="96">
        <v>8000000</v>
      </c>
    </row>
    <row r="316" spans="2:7" s="87" customFormat="1" ht="24.95" customHeight="1">
      <c r="B316" s="95" t="s">
        <v>275</v>
      </c>
      <c r="C316" s="93">
        <v>2025</v>
      </c>
      <c r="D316" s="94">
        <v>5</v>
      </c>
      <c r="E316" s="130" t="s">
        <v>1547</v>
      </c>
      <c r="F316" s="93" t="s">
        <v>1522</v>
      </c>
      <c r="G316" s="96">
        <v>22000000</v>
      </c>
    </row>
    <row r="317" spans="2:7" s="131" customFormat="1" ht="24.95" customHeight="1">
      <c r="B317" s="95" t="s">
        <v>275</v>
      </c>
      <c r="C317" s="93">
        <v>2025</v>
      </c>
      <c r="D317" s="94">
        <v>5</v>
      </c>
      <c r="E317" s="132" t="s">
        <v>1546</v>
      </c>
      <c r="F317" s="93" t="s">
        <v>1529</v>
      </c>
      <c r="G317" s="96">
        <v>87000000</v>
      </c>
    </row>
    <row r="318" spans="2:7" s="131" customFormat="1" ht="24.95" customHeight="1">
      <c r="B318" s="95" t="s">
        <v>275</v>
      </c>
      <c r="C318" s="93">
        <v>2025</v>
      </c>
      <c r="D318" s="94">
        <v>5</v>
      </c>
      <c r="E318" s="132" t="s">
        <v>1545</v>
      </c>
      <c r="F318" s="93" t="s">
        <v>1279</v>
      </c>
      <c r="G318" s="96">
        <v>77000000</v>
      </c>
    </row>
    <row r="319" spans="2:7" s="131" customFormat="1" ht="24.95" customHeight="1">
      <c r="B319" s="95" t="s">
        <v>275</v>
      </c>
      <c r="C319" s="93">
        <v>2025</v>
      </c>
      <c r="D319" s="94">
        <v>5</v>
      </c>
      <c r="E319" s="132" t="s">
        <v>1544</v>
      </c>
      <c r="F319" s="93" t="s">
        <v>1524</v>
      </c>
      <c r="G319" s="96">
        <v>8000000</v>
      </c>
    </row>
    <row r="320" spans="2:7" s="131" customFormat="1" ht="24.95" customHeight="1">
      <c r="B320" s="95" t="s">
        <v>275</v>
      </c>
      <c r="C320" s="93">
        <v>2025</v>
      </c>
      <c r="D320" s="94">
        <v>5</v>
      </c>
      <c r="E320" s="132" t="s">
        <v>1543</v>
      </c>
      <c r="F320" s="93" t="s">
        <v>1524</v>
      </c>
      <c r="G320" s="96">
        <v>8000000</v>
      </c>
    </row>
    <row r="321" spans="2:7" s="131" customFormat="1" ht="24.95" customHeight="1">
      <c r="B321" s="95" t="s">
        <v>275</v>
      </c>
      <c r="C321" s="93">
        <v>2025</v>
      </c>
      <c r="D321" s="94">
        <v>5</v>
      </c>
      <c r="E321" s="132" t="s">
        <v>1542</v>
      </c>
      <c r="F321" s="93" t="s">
        <v>1524</v>
      </c>
      <c r="G321" s="96">
        <v>8000000</v>
      </c>
    </row>
    <row r="322" spans="2:7" s="131" customFormat="1" ht="24.95" customHeight="1">
      <c r="B322" s="95" t="s">
        <v>275</v>
      </c>
      <c r="C322" s="93">
        <v>2025</v>
      </c>
      <c r="D322" s="94">
        <v>5</v>
      </c>
      <c r="E322" s="132" t="s">
        <v>1541</v>
      </c>
      <c r="F322" s="93" t="s">
        <v>1522</v>
      </c>
      <c r="G322" s="96">
        <v>22000000</v>
      </c>
    </row>
    <row r="323" spans="2:7" s="87" customFormat="1" ht="24.95" customHeight="1">
      <c r="B323" s="95" t="s">
        <v>275</v>
      </c>
      <c r="C323" s="93">
        <v>2025</v>
      </c>
      <c r="D323" s="94">
        <v>5</v>
      </c>
      <c r="E323" s="130" t="s">
        <v>1540</v>
      </c>
      <c r="F323" s="93" t="s">
        <v>1539</v>
      </c>
      <c r="G323" s="92">
        <v>3084000000</v>
      </c>
    </row>
    <row r="324" spans="2:7" s="87" customFormat="1" ht="24.95" customHeight="1">
      <c r="B324" s="95" t="s">
        <v>275</v>
      </c>
      <c r="C324" s="93">
        <v>2025</v>
      </c>
      <c r="D324" s="94">
        <v>5</v>
      </c>
      <c r="E324" s="130" t="s">
        <v>1538</v>
      </c>
      <c r="F324" s="93" t="s">
        <v>1537</v>
      </c>
      <c r="G324" s="92">
        <v>544000000</v>
      </c>
    </row>
    <row r="325" spans="2:7" s="87" customFormat="1" ht="24.95" customHeight="1">
      <c r="B325" s="95" t="s">
        <v>275</v>
      </c>
      <c r="C325" s="93">
        <v>2025</v>
      </c>
      <c r="D325" s="94">
        <v>5</v>
      </c>
      <c r="E325" s="130" t="s">
        <v>1536</v>
      </c>
      <c r="F325" s="93" t="s">
        <v>1529</v>
      </c>
      <c r="G325" s="92">
        <v>80000000</v>
      </c>
    </row>
    <row r="326" spans="2:7" s="87" customFormat="1" ht="24.95" customHeight="1">
      <c r="B326" s="95" t="s">
        <v>275</v>
      </c>
      <c r="C326" s="93">
        <v>2025</v>
      </c>
      <c r="D326" s="94">
        <v>5</v>
      </c>
      <c r="E326" s="130" t="s">
        <v>1535</v>
      </c>
      <c r="F326" s="93" t="s">
        <v>1279</v>
      </c>
      <c r="G326" s="92">
        <v>68000000</v>
      </c>
    </row>
    <row r="327" spans="2:7" s="87" customFormat="1" ht="24.95" customHeight="1">
      <c r="B327" s="95" t="s">
        <v>275</v>
      </c>
      <c r="C327" s="93">
        <v>2025</v>
      </c>
      <c r="D327" s="94">
        <v>5</v>
      </c>
      <c r="E327" s="130" t="s">
        <v>1534</v>
      </c>
      <c r="F327" s="93" t="s">
        <v>1524</v>
      </c>
      <c r="G327" s="96">
        <v>8000000</v>
      </c>
    </row>
    <row r="328" spans="2:7" s="87" customFormat="1" ht="24.95" customHeight="1">
      <c r="B328" s="95" t="s">
        <v>275</v>
      </c>
      <c r="C328" s="93">
        <v>2025</v>
      </c>
      <c r="D328" s="94">
        <v>5</v>
      </c>
      <c r="E328" s="130" t="s">
        <v>1533</v>
      </c>
      <c r="F328" s="93" t="s">
        <v>1524</v>
      </c>
      <c r="G328" s="96">
        <v>8000000</v>
      </c>
    </row>
    <row r="329" spans="2:7" s="87" customFormat="1" ht="24.95" customHeight="1">
      <c r="B329" s="95" t="s">
        <v>275</v>
      </c>
      <c r="C329" s="93">
        <v>2025</v>
      </c>
      <c r="D329" s="94">
        <v>5</v>
      </c>
      <c r="E329" s="130" t="s">
        <v>1532</v>
      </c>
      <c r="F329" s="93" t="s">
        <v>1524</v>
      </c>
      <c r="G329" s="96">
        <v>8000000</v>
      </c>
    </row>
    <row r="330" spans="2:7" s="87" customFormat="1" ht="24.95" customHeight="1">
      <c r="B330" s="95" t="s">
        <v>275</v>
      </c>
      <c r="C330" s="93">
        <v>2025</v>
      </c>
      <c r="D330" s="94">
        <v>5</v>
      </c>
      <c r="E330" s="130" t="s">
        <v>1531</v>
      </c>
      <c r="F330" s="93" t="s">
        <v>1522</v>
      </c>
      <c r="G330" s="96">
        <v>22000000</v>
      </c>
    </row>
    <row r="331" spans="2:7" s="87" customFormat="1" ht="24.95" customHeight="1">
      <c r="B331" s="95" t="s">
        <v>275</v>
      </c>
      <c r="C331" s="93">
        <v>2025</v>
      </c>
      <c r="D331" s="94">
        <v>5</v>
      </c>
      <c r="E331" s="130" t="s">
        <v>1530</v>
      </c>
      <c r="F331" s="93" t="s">
        <v>1529</v>
      </c>
      <c r="G331" s="96">
        <v>80000000</v>
      </c>
    </row>
    <row r="332" spans="2:7" s="87" customFormat="1" ht="24.95" customHeight="1">
      <c r="B332" s="95" t="s">
        <v>275</v>
      </c>
      <c r="C332" s="93">
        <v>2025</v>
      </c>
      <c r="D332" s="94">
        <v>5</v>
      </c>
      <c r="E332" s="130" t="s">
        <v>1528</v>
      </c>
      <c r="F332" s="93" t="s">
        <v>1279</v>
      </c>
      <c r="G332" s="92">
        <v>67000000</v>
      </c>
    </row>
    <row r="333" spans="2:7" s="87" customFormat="1" ht="24.95" customHeight="1">
      <c r="B333" s="95" t="s">
        <v>275</v>
      </c>
      <c r="C333" s="93">
        <v>2025</v>
      </c>
      <c r="D333" s="94">
        <v>5</v>
      </c>
      <c r="E333" s="130" t="s">
        <v>1527</v>
      </c>
      <c r="F333" s="93" t="s">
        <v>1524</v>
      </c>
      <c r="G333" s="96">
        <v>8000000</v>
      </c>
    </row>
    <row r="334" spans="2:7" s="87" customFormat="1" ht="24.95" customHeight="1">
      <c r="B334" s="95" t="s">
        <v>275</v>
      </c>
      <c r="C334" s="93">
        <v>2025</v>
      </c>
      <c r="D334" s="94">
        <v>5</v>
      </c>
      <c r="E334" s="130" t="s">
        <v>1526</v>
      </c>
      <c r="F334" s="93" t="s">
        <v>1524</v>
      </c>
      <c r="G334" s="96">
        <v>8000000</v>
      </c>
    </row>
    <row r="335" spans="2:7" s="87" customFormat="1" ht="24.95" customHeight="1">
      <c r="B335" s="95" t="s">
        <v>275</v>
      </c>
      <c r="C335" s="93">
        <v>2025</v>
      </c>
      <c r="D335" s="94">
        <v>5</v>
      </c>
      <c r="E335" s="130" t="s">
        <v>1525</v>
      </c>
      <c r="F335" s="93" t="s">
        <v>1524</v>
      </c>
      <c r="G335" s="96">
        <v>8000000</v>
      </c>
    </row>
    <row r="336" spans="2:7" s="87" customFormat="1" ht="24.95" customHeight="1">
      <c r="B336" s="95" t="s">
        <v>275</v>
      </c>
      <c r="C336" s="93">
        <v>2025</v>
      </c>
      <c r="D336" s="94">
        <v>5</v>
      </c>
      <c r="E336" s="130" t="s">
        <v>1523</v>
      </c>
      <c r="F336" s="93" t="s">
        <v>1522</v>
      </c>
      <c r="G336" s="96">
        <v>22000000</v>
      </c>
    </row>
    <row r="337" spans="2:7" s="87" customFormat="1" ht="24.95" customHeight="1">
      <c r="B337" s="95" t="s">
        <v>275</v>
      </c>
      <c r="C337" s="93">
        <v>2025</v>
      </c>
      <c r="D337" s="94">
        <v>6</v>
      </c>
      <c r="E337" s="129" t="s">
        <v>1521</v>
      </c>
      <c r="F337" s="93" t="s">
        <v>1520</v>
      </c>
      <c r="G337" s="92">
        <v>60000000</v>
      </c>
    </row>
    <row r="338" spans="2:7" s="87" customFormat="1" ht="24.95" customHeight="1">
      <c r="B338" s="95" t="s">
        <v>1515</v>
      </c>
      <c r="C338" s="93">
        <v>2025</v>
      </c>
      <c r="D338" s="94">
        <v>2</v>
      </c>
      <c r="E338" s="94" t="s">
        <v>1519</v>
      </c>
      <c r="F338" s="94" t="s">
        <v>1518</v>
      </c>
      <c r="G338" s="96">
        <v>55000000</v>
      </c>
    </row>
    <row r="339" spans="2:7" s="87" customFormat="1" ht="24.95" customHeight="1">
      <c r="B339" s="95" t="s">
        <v>1515</v>
      </c>
      <c r="C339" s="93">
        <v>2025</v>
      </c>
      <c r="D339" s="94">
        <v>3</v>
      </c>
      <c r="E339" s="93" t="s">
        <v>1517</v>
      </c>
      <c r="F339" s="93" t="s">
        <v>1516</v>
      </c>
      <c r="G339" s="92">
        <v>4531000</v>
      </c>
    </row>
    <row r="340" spans="2:7" s="87" customFormat="1" ht="24.95" customHeight="1">
      <c r="B340" s="95" t="s">
        <v>1515</v>
      </c>
      <c r="C340" s="93">
        <v>2025</v>
      </c>
      <c r="D340" s="94">
        <v>2</v>
      </c>
      <c r="E340" s="93" t="s">
        <v>1514</v>
      </c>
      <c r="F340" s="93" t="s">
        <v>1513</v>
      </c>
      <c r="G340" s="92">
        <v>35000000</v>
      </c>
    </row>
    <row r="341" spans="2:7" s="87" customFormat="1" ht="24.95" customHeight="1">
      <c r="B341" s="95" t="s">
        <v>1502</v>
      </c>
      <c r="C341" s="93">
        <v>2025</v>
      </c>
      <c r="D341" s="94">
        <v>2</v>
      </c>
      <c r="E341" s="94" t="s">
        <v>1512</v>
      </c>
      <c r="F341" s="94" t="s">
        <v>1511</v>
      </c>
      <c r="G341" s="96">
        <v>300000000</v>
      </c>
    </row>
    <row r="342" spans="2:7" s="87" customFormat="1" ht="24.95" customHeight="1">
      <c r="B342" s="95" t="s">
        <v>1502</v>
      </c>
      <c r="C342" s="93">
        <v>2025</v>
      </c>
      <c r="D342" s="94">
        <v>2</v>
      </c>
      <c r="E342" s="94" t="s">
        <v>1510</v>
      </c>
      <c r="F342" s="93" t="s">
        <v>1509</v>
      </c>
      <c r="G342" s="92">
        <v>20000000</v>
      </c>
    </row>
    <row r="343" spans="2:7" s="87" customFormat="1" ht="24.95" customHeight="1">
      <c r="B343" s="95" t="s">
        <v>1502</v>
      </c>
      <c r="C343" s="93">
        <v>2025</v>
      </c>
      <c r="D343" s="94">
        <v>2</v>
      </c>
      <c r="E343" s="94" t="s">
        <v>1508</v>
      </c>
      <c r="F343" s="94" t="s">
        <v>1507</v>
      </c>
      <c r="G343" s="96">
        <v>5000000</v>
      </c>
    </row>
    <row r="344" spans="2:7" s="87" customFormat="1" ht="24.95" customHeight="1">
      <c r="B344" s="95" t="s">
        <v>1502</v>
      </c>
      <c r="C344" s="93">
        <v>2025</v>
      </c>
      <c r="D344" s="94">
        <v>11</v>
      </c>
      <c r="E344" s="94" t="s">
        <v>1506</v>
      </c>
      <c r="F344" s="128" t="s">
        <v>1505</v>
      </c>
      <c r="G344" s="96">
        <v>13000000</v>
      </c>
    </row>
    <row r="345" spans="2:7" s="87" customFormat="1" ht="24.95" customHeight="1">
      <c r="B345" s="95" t="s">
        <v>1502</v>
      </c>
      <c r="C345" s="93">
        <v>2025</v>
      </c>
      <c r="D345" s="94">
        <v>1</v>
      </c>
      <c r="E345" s="94" t="s">
        <v>1504</v>
      </c>
      <c r="F345" s="94" t="s">
        <v>1503</v>
      </c>
      <c r="G345" s="96">
        <v>30000000</v>
      </c>
    </row>
    <row r="346" spans="2:7" s="87" customFormat="1" ht="24.95" customHeight="1">
      <c r="B346" s="95" t="s">
        <v>1502</v>
      </c>
      <c r="C346" s="93">
        <v>2025</v>
      </c>
      <c r="D346" s="94">
        <v>1</v>
      </c>
      <c r="E346" s="93" t="s">
        <v>1501</v>
      </c>
      <c r="F346" s="93" t="s">
        <v>1500</v>
      </c>
      <c r="G346" s="92">
        <v>5000000</v>
      </c>
    </row>
    <row r="347" spans="2:7" s="87" customFormat="1" ht="24.95" customHeight="1">
      <c r="B347" s="95" t="s">
        <v>303</v>
      </c>
      <c r="C347" s="93">
        <v>2025</v>
      </c>
      <c r="D347" s="94">
        <v>1</v>
      </c>
      <c r="E347" s="101" t="s">
        <v>1499</v>
      </c>
      <c r="F347" s="101" t="s">
        <v>1498</v>
      </c>
      <c r="G347" s="96">
        <v>42954000000</v>
      </c>
    </row>
    <row r="348" spans="2:7" s="87" customFormat="1" ht="24.95" customHeight="1">
      <c r="B348" s="95" t="s">
        <v>303</v>
      </c>
      <c r="C348" s="93">
        <v>2025</v>
      </c>
      <c r="D348" s="94">
        <v>1</v>
      </c>
      <c r="E348" s="125" t="s">
        <v>1497</v>
      </c>
      <c r="F348" s="125" t="s">
        <v>1496</v>
      </c>
      <c r="G348" s="92">
        <v>243640100</v>
      </c>
    </row>
    <row r="349" spans="2:7" s="87" customFormat="1" ht="24.95" customHeight="1">
      <c r="B349" s="95" t="s">
        <v>303</v>
      </c>
      <c r="C349" s="93">
        <v>2025</v>
      </c>
      <c r="D349" s="94">
        <v>3</v>
      </c>
      <c r="E349" s="125" t="s">
        <v>1495</v>
      </c>
      <c r="F349" s="94" t="s">
        <v>1494</v>
      </c>
      <c r="G349" s="96">
        <v>15000000</v>
      </c>
    </row>
    <row r="350" spans="2:7" s="87" customFormat="1" ht="24.95" customHeight="1">
      <c r="B350" s="95" t="s">
        <v>303</v>
      </c>
      <c r="C350" s="93">
        <v>2025</v>
      </c>
      <c r="D350" s="94">
        <v>1</v>
      </c>
      <c r="E350" s="101" t="s">
        <v>1493</v>
      </c>
      <c r="F350" s="101" t="s">
        <v>1492</v>
      </c>
      <c r="G350" s="96">
        <v>45380000</v>
      </c>
    </row>
    <row r="351" spans="2:7" s="87" customFormat="1" ht="24.95" customHeight="1">
      <c r="B351" s="95" t="s">
        <v>303</v>
      </c>
      <c r="C351" s="93">
        <v>2025</v>
      </c>
      <c r="D351" s="94">
        <v>2</v>
      </c>
      <c r="E351" s="125" t="s">
        <v>1491</v>
      </c>
      <c r="F351" s="125" t="s">
        <v>1490</v>
      </c>
      <c r="G351" s="92">
        <v>18000000</v>
      </c>
    </row>
    <row r="352" spans="2:7" s="87" customFormat="1" ht="24.95" customHeight="1">
      <c r="B352" s="95" t="s">
        <v>303</v>
      </c>
      <c r="C352" s="93">
        <v>2025</v>
      </c>
      <c r="D352" s="94">
        <v>5</v>
      </c>
      <c r="E352" s="94" t="s">
        <v>1489</v>
      </c>
      <c r="F352" s="94" t="s">
        <v>1488</v>
      </c>
      <c r="G352" s="96">
        <v>12000000</v>
      </c>
    </row>
    <row r="353" spans="2:7" s="87" customFormat="1" ht="24.95" customHeight="1">
      <c r="B353" s="95" t="s">
        <v>303</v>
      </c>
      <c r="C353" s="93">
        <v>2025</v>
      </c>
      <c r="D353" s="94">
        <v>1</v>
      </c>
      <c r="E353" s="94" t="s">
        <v>1487</v>
      </c>
      <c r="F353" s="94" t="s">
        <v>1486</v>
      </c>
      <c r="G353" s="96">
        <v>200000000</v>
      </c>
    </row>
    <row r="354" spans="2:7" s="87" customFormat="1" ht="24.95" customHeight="1">
      <c r="B354" s="95" t="s">
        <v>303</v>
      </c>
      <c r="C354" s="93">
        <v>2025</v>
      </c>
      <c r="D354" s="94">
        <v>1</v>
      </c>
      <c r="E354" s="94" t="s">
        <v>1485</v>
      </c>
      <c r="F354" s="94" t="s">
        <v>1484</v>
      </c>
      <c r="G354" s="96">
        <v>41500000</v>
      </c>
    </row>
    <row r="355" spans="2:7" s="87" customFormat="1" ht="24.95" customHeight="1">
      <c r="B355" s="95" t="s">
        <v>303</v>
      </c>
      <c r="C355" s="93">
        <v>2025</v>
      </c>
      <c r="D355" s="94">
        <v>3</v>
      </c>
      <c r="E355" s="93" t="s">
        <v>1483</v>
      </c>
      <c r="F355" s="93" t="s">
        <v>1482</v>
      </c>
      <c r="G355" s="92">
        <v>21688000</v>
      </c>
    </row>
    <row r="356" spans="2:7" s="87" customFormat="1" ht="24.95" customHeight="1">
      <c r="B356" s="95" t="s">
        <v>303</v>
      </c>
      <c r="C356" s="93">
        <v>2025</v>
      </c>
      <c r="D356" s="94">
        <v>5</v>
      </c>
      <c r="E356" s="94" t="s">
        <v>1481</v>
      </c>
      <c r="F356" s="94" t="s">
        <v>1480</v>
      </c>
      <c r="G356" s="96">
        <v>20000000</v>
      </c>
    </row>
    <row r="357" spans="2:7" s="87" customFormat="1" ht="24.95" customHeight="1">
      <c r="B357" s="95" t="s">
        <v>1469</v>
      </c>
      <c r="C357" s="93">
        <v>2025</v>
      </c>
      <c r="D357" s="94">
        <v>2</v>
      </c>
      <c r="E357" s="98" t="s">
        <v>1479</v>
      </c>
      <c r="F357" s="98" t="s">
        <v>1478</v>
      </c>
      <c r="G357" s="96">
        <v>20000000</v>
      </c>
    </row>
    <row r="358" spans="2:7" s="87" customFormat="1" ht="24.95" customHeight="1">
      <c r="B358" s="95" t="s">
        <v>1469</v>
      </c>
      <c r="C358" s="93">
        <v>2025</v>
      </c>
      <c r="D358" s="94">
        <v>2</v>
      </c>
      <c r="E358" s="97" t="s">
        <v>1477</v>
      </c>
      <c r="F358" s="97" t="s">
        <v>1476</v>
      </c>
      <c r="G358" s="92">
        <v>20000000</v>
      </c>
    </row>
    <row r="359" spans="2:7" s="87" customFormat="1" ht="24.95" customHeight="1">
      <c r="B359" s="95" t="s">
        <v>1469</v>
      </c>
      <c r="C359" s="93">
        <v>2025</v>
      </c>
      <c r="D359" s="94">
        <v>2</v>
      </c>
      <c r="E359" s="97" t="s">
        <v>1475</v>
      </c>
      <c r="F359" s="97" t="s">
        <v>1474</v>
      </c>
      <c r="G359" s="92">
        <v>5000000</v>
      </c>
    </row>
    <row r="360" spans="2:7" s="87" customFormat="1" ht="24.95" customHeight="1">
      <c r="B360" s="95" t="s">
        <v>1469</v>
      </c>
      <c r="C360" s="93">
        <v>2025</v>
      </c>
      <c r="D360" s="94">
        <v>1</v>
      </c>
      <c r="E360" s="93" t="s">
        <v>1473</v>
      </c>
      <c r="F360" s="93" t="s">
        <v>1472</v>
      </c>
      <c r="G360" s="92">
        <v>459360000</v>
      </c>
    </row>
    <row r="361" spans="2:7" s="87" customFormat="1" ht="24.95" customHeight="1">
      <c r="B361" s="95" t="s">
        <v>1469</v>
      </c>
      <c r="C361" s="93">
        <v>2025</v>
      </c>
      <c r="D361" s="94">
        <v>1</v>
      </c>
      <c r="E361" s="93" t="s">
        <v>1471</v>
      </c>
      <c r="F361" s="93" t="s">
        <v>1470</v>
      </c>
      <c r="G361" s="92">
        <v>880000000</v>
      </c>
    </row>
    <row r="362" spans="2:7" s="87" customFormat="1" ht="24.95" customHeight="1">
      <c r="B362" s="95" t="s">
        <v>1469</v>
      </c>
      <c r="C362" s="93">
        <v>2025</v>
      </c>
      <c r="D362" s="94">
        <v>1</v>
      </c>
      <c r="E362" s="93" t="s">
        <v>1468</v>
      </c>
      <c r="F362" s="93" t="s">
        <v>1467</v>
      </c>
      <c r="G362" s="92">
        <v>2387726000</v>
      </c>
    </row>
    <row r="363" spans="2:7" s="87" customFormat="1" ht="24.95" customHeight="1">
      <c r="B363" s="95" t="s">
        <v>1446</v>
      </c>
      <c r="C363" s="93">
        <v>2025</v>
      </c>
      <c r="D363" s="94">
        <v>1</v>
      </c>
      <c r="E363" s="93" t="s">
        <v>1466</v>
      </c>
      <c r="F363" s="93" t="s">
        <v>1465</v>
      </c>
      <c r="G363" s="92">
        <v>309538000</v>
      </c>
    </row>
    <row r="364" spans="2:7" s="87" customFormat="1" ht="24.95" customHeight="1">
      <c r="B364" s="127" t="s">
        <v>1446</v>
      </c>
      <c r="C364" s="106">
        <v>2025</v>
      </c>
      <c r="D364" s="106" t="s">
        <v>1464</v>
      </c>
      <c r="E364" s="106" t="s">
        <v>1463</v>
      </c>
      <c r="F364" s="106" t="s">
        <v>1462</v>
      </c>
      <c r="G364" s="105">
        <v>16000000</v>
      </c>
    </row>
    <row r="365" spans="2:7" s="87" customFormat="1" ht="24.95" customHeight="1">
      <c r="B365" s="95" t="s">
        <v>1446</v>
      </c>
      <c r="C365" s="93">
        <v>2025</v>
      </c>
      <c r="D365" s="94">
        <v>1</v>
      </c>
      <c r="E365" s="94" t="s">
        <v>1461</v>
      </c>
      <c r="F365" s="94" t="s">
        <v>1460</v>
      </c>
      <c r="G365" s="96">
        <v>168480000</v>
      </c>
    </row>
    <row r="366" spans="2:7" s="87" customFormat="1" ht="24.95" customHeight="1">
      <c r="B366" s="95" t="s">
        <v>1446</v>
      </c>
      <c r="C366" s="93">
        <v>2025</v>
      </c>
      <c r="D366" s="94">
        <v>1</v>
      </c>
      <c r="E366" s="93" t="s">
        <v>1459</v>
      </c>
      <c r="F366" s="93" t="s">
        <v>1458</v>
      </c>
      <c r="G366" s="92">
        <v>9360000</v>
      </c>
    </row>
    <row r="367" spans="2:7" s="87" customFormat="1" ht="24.95" customHeight="1">
      <c r="B367" s="95" t="s">
        <v>1446</v>
      </c>
      <c r="C367" s="93">
        <v>2025</v>
      </c>
      <c r="D367" s="94">
        <v>2</v>
      </c>
      <c r="E367" s="93" t="s">
        <v>1457</v>
      </c>
      <c r="F367" s="93" t="s">
        <v>1456</v>
      </c>
      <c r="G367" s="92">
        <v>15000000</v>
      </c>
    </row>
    <row r="368" spans="2:7" s="87" customFormat="1" ht="24.95" customHeight="1">
      <c r="B368" s="95" t="s">
        <v>1446</v>
      </c>
      <c r="C368" s="93">
        <v>2025</v>
      </c>
      <c r="D368" s="94">
        <v>3</v>
      </c>
      <c r="E368" s="93" t="s">
        <v>1455</v>
      </c>
      <c r="F368" s="93" t="s">
        <v>1454</v>
      </c>
      <c r="G368" s="92">
        <v>55000000</v>
      </c>
    </row>
    <row r="369" spans="2:7" s="87" customFormat="1" ht="24.95" customHeight="1">
      <c r="B369" s="95" t="s">
        <v>1446</v>
      </c>
      <c r="C369" s="93">
        <v>2025</v>
      </c>
      <c r="D369" s="94">
        <v>3</v>
      </c>
      <c r="E369" s="93" t="s">
        <v>1453</v>
      </c>
      <c r="F369" s="93" t="s">
        <v>1452</v>
      </c>
      <c r="G369" s="92">
        <v>78000000</v>
      </c>
    </row>
    <row r="370" spans="2:7" s="87" customFormat="1" ht="24.95" customHeight="1">
      <c r="B370" s="95" t="s">
        <v>1446</v>
      </c>
      <c r="C370" s="93">
        <v>2025</v>
      </c>
      <c r="D370" s="94">
        <v>10</v>
      </c>
      <c r="E370" s="94" t="s">
        <v>1451</v>
      </c>
      <c r="F370" s="94" t="s">
        <v>1450</v>
      </c>
      <c r="G370" s="96">
        <v>20000000</v>
      </c>
    </row>
    <row r="371" spans="2:7" s="87" customFormat="1" ht="24.95" customHeight="1">
      <c r="B371" s="95" t="s">
        <v>1446</v>
      </c>
      <c r="C371" s="93">
        <v>2025</v>
      </c>
      <c r="D371" s="93">
        <v>1</v>
      </c>
      <c r="E371" s="93" t="s">
        <v>1449</v>
      </c>
      <c r="F371" s="93" t="s">
        <v>1448</v>
      </c>
      <c r="G371" s="92">
        <v>2786465000</v>
      </c>
    </row>
    <row r="372" spans="2:7" s="87" customFormat="1" ht="24.95" customHeight="1">
      <c r="B372" s="95" t="s">
        <v>1446</v>
      </c>
      <c r="C372" s="93">
        <v>2025</v>
      </c>
      <c r="D372" s="93">
        <v>1</v>
      </c>
      <c r="E372" s="93" t="s">
        <v>1447</v>
      </c>
      <c r="F372" s="93" t="s">
        <v>1447</v>
      </c>
      <c r="G372" s="92">
        <v>20000000</v>
      </c>
    </row>
    <row r="373" spans="2:7" s="87" customFormat="1" ht="24.95" customHeight="1">
      <c r="B373" s="95" t="s">
        <v>1446</v>
      </c>
      <c r="C373" s="93">
        <v>2025</v>
      </c>
      <c r="D373" s="93">
        <v>3</v>
      </c>
      <c r="E373" s="93" t="s">
        <v>1445</v>
      </c>
      <c r="F373" s="93" t="s">
        <v>1445</v>
      </c>
      <c r="G373" s="92">
        <v>29825000000</v>
      </c>
    </row>
    <row r="374" spans="2:7" s="87" customFormat="1" ht="24.95" customHeight="1">
      <c r="B374" s="95" t="s">
        <v>309</v>
      </c>
      <c r="C374" s="93">
        <v>2025</v>
      </c>
      <c r="D374" s="94">
        <v>1</v>
      </c>
      <c r="E374" s="98" t="s">
        <v>1444</v>
      </c>
      <c r="F374" s="94" t="s">
        <v>1443</v>
      </c>
      <c r="G374" s="96">
        <v>500000000</v>
      </c>
    </row>
    <row r="375" spans="2:7" s="87" customFormat="1" ht="24.95" customHeight="1">
      <c r="B375" s="95" t="s">
        <v>321</v>
      </c>
      <c r="C375" s="93">
        <v>2025</v>
      </c>
      <c r="D375" s="94">
        <v>2</v>
      </c>
      <c r="E375" s="94" t="s">
        <v>1442</v>
      </c>
      <c r="F375" s="94" t="s">
        <v>1441</v>
      </c>
      <c r="G375" s="96">
        <v>1000000000</v>
      </c>
    </row>
    <row r="376" spans="2:7" s="87" customFormat="1" ht="24.95" customHeight="1">
      <c r="B376" s="95" t="s">
        <v>321</v>
      </c>
      <c r="C376" s="93">
        <v>2025</v>
      </c>
      <c r="D376" s="94">
        <v>6</v>
      </c>
      <c r="E376" s="93" t="s">
        <v>1440</v>
      </c>
      <c r="F376" s="93" t="s">
        <v>1439</v>
      </c>
      <c r="G376" s="92">
        <v>40000000</v>
      </c>
    </row>
    <row r="377" spans="2:7" s="126" customFormat="1" ht="24.95" customHeight="1">
      <c r="B377" s="111" t="s">
        <v>321</v>
      </c>
      <c r="C377" s="108">
        <v>2025</v>
      </c>
      <c r="D377" s="110">
        <v>2</v>
      </c>
      <c r="E377" s="110" t="s">
        <v>1438</v>
      </c>
      <c r="F377" s="110" t="s">
        <v>1437</v>
      </c>
      <c r="G377" s="107">
        <v>257000000</v>
      </c>
    </row>
    <row r="378" spans="2:7" s="126" customFormat="1" ht="24.95" customHeight="1">
      <c r="B378" s="111" t="s">
        <v>321</v>
      </c>
      <c r="C378" s="108">
        <v>2025</v>
      </c>
      <c r="D378" s="110">
        <v>2</v>
      </c>
      <c r="E378" s="108" t="s">
        <v>1436</v>
      </c>
      <c r="F378" s="108" t="s">
        <v>1435</v>
      </c>
      <c r="G378" s="107">
        <v>13000000</v>
      </c>
    </row>
    <row r="379" spans="2:7" s="126" customFormat="1" ht="24.95" customHeight="1">
      <c r="B379" s="111" t="s">
        <v>1432</v>
      </c>
      <c r="C379" s="108">
        <v>2025</v>
      </c>
      <c r="D379" s="110">
        <v>3</v>
      </c>
      <c r="E379" s="108" t="s">
        <v>1434</v>
      </c>
      <c r="F379" s="108" t="s">
        <v>1433</v>
      </c>
      <c r="G379" s="107">
        <v>1160000000</v>
      </c>
    </row>
    <row r="380" spans="2:7" s="126" customFormat="1" ht="24.95" customHeight="1">
      <c r="B380" s="111" t="s">
        <v>1432</v>
      </c>
      <c r="C380" s="108">
        <v>2025</v>
      </c>
      <c r="D380" s="110">
        <v>1</v>
      </c>
      <c r="E380" s="108" t="s">
        <v>1431</v>
      </c>
      <c r="F380" s="108" t="s">
        <v>1430</v>
      </c>
      <c r="G380" s="107">
        <v>100000</v>
      </c>
    </row>
    <row r="381" spans="2:7" s="87" customFormat="1" ht="24.95" customHeight="1">
      <c r="B381" s="95" t="s">
        <v>321</v>
      </c>
      <c r="C381" s="93">
        <v>2025</v>
      </c>
      <c r="D381" s="94">
        <v>2</v>
      </c>
      <c r="E381" s="94" t="s">
        <v>1429</v>
      </c>
      <c r="F381" s="94" t="s">
        <v>1427</v>
      </c>
      <c r="G381" s="96">
        <v>22000000</v>
      </c>
    </row>
    <row r="382" spans="2:7" s="87" customFormat="1" ht="24.95" customHeight="1">
      <c r="B382" s="95" t="s">
        <v>321</v>
      </c>
      <c r="C382" s="93">
        <v>2025</v>
      </c>
      <c r="D382" s="94">
        <v>2</v>
      </c>
      <c r="E382" s="93" t="s">
        <v>1428</v>
      </c>
      <c r="F382" s="94" t="s">
        <v>1427</v>
      </c>
      <c r="G382" s="92">
        <v>22000000</v>
      </c>
    </row>
    <row r="383" spans="2:7" s="87" customFormat="1" ht="24.95" customHeight="1">
      <c r="B383" s="95" t="s">
        <v>321</v>
      </c>
      <c r="C383" s="93">
        <v>2025</v>
      </c>
      <c r="D383" s="94">
        <v>2</v>
      </c>
      <c r="E383" s="93" t="s">
        <v>1426</v>
      </c>
      <c r="F383" s="93" t="s">
        <v>1424</v>
      </c>
      <c r="G383" s="92">
        <v>22000000</v>
      </c>
    </row>
    <row r="384" spans="2:7" s="87" customFormat="1" ht="24.95" customHeight="1">
      <c r="B384" s="95" t="s">
        <v>321</v>
      </c>
      <c r="C384" s="93">
        <v>2025</v>
      </c>
      <c r="D384" s="94">
        <v>2</v>
      </c>
      <c r="E384" s="94" t="s">
        <v>1425</v>
      </c>
      <c r="F384" s="93" t="s">
        <v>1424</v>
      </c>
      <c r="G384" s="92">
        <v>22000000</v>
      </c>
    </row>
    <row r="385" spans="2:7" s="87" customFormat="1" ht="24.95" customHeight="1">
      <c r="B385" s="95" t="s">
        <v>331</v>
      </c>
      <c r="C385" s="93">
        <v>2025</v>
      </c>
      <c r="D385" s="94">
        <v>1</v>
      </c>
      <c r="E385" s="94" t="s">
        <v>1419</v>
      </c>
      <c r="F385" s="93" t="s">
        <v>1423</v>
      </c>
      <c r="G385" s="92">
        <v>7440000</v>
      </c>
    </row>
    <row r="386" spans="2:7" s="87" customFormat="1" ht="24.95" customHeight="1">
      <c r="B386" s="95" t="s">
        <v>331</v>
      </c>
      <c r="C386" s="93">
        <v>2025</v>
      </c>
      <c r="D386" s="94">
        <v>1</v>
      </c>
      <c r="E386" s="94" t="s">
        <v>1419</v>
      </c>
      <c r="F386" s="93" t="s">
        <v>1422</v>
      </c>
      <c r="G386" s="92">
        <v>3194400</v>
      </c>
    </row>
    <row r="387" spans="2:7" s="87" customFormat="1" ht="24.95" customHeight="1">
      <c r="B387" s="95" t="s">
        <v>331</v>
      </c>
      <c r="C387" s="93">
        <v>2025</v>
      </c>
      <c r="D387" s="94">
        <v>1</v>
      </c>
      <c r="E387" s="94" t="s">
        <v>1419</v>
      </c>
      <c r="F387" s="94" t="s">
        <v>1421</v>
      </c>
      <c r="G387" s="96">
        <v>4800000</v>
      </c>
    </row>
    <row r="388" spans="2:7" s="87" customFormat="1" ht="24.95" customHeight="1">
      <c r="B388" s="95" t="s">
        <v>331</v>
      </c>
      <c r="C388" s="93">
        <v>2025</v>
      </c>
      <c r="D388" s="94">
        <v>1</v>
      </c>
      <c r="E388" s="94" t="s">
        <v>1419</v>
      </c>
      <c r="F388" s="93" t="s">
        <v>1420</v>
      </c>
      <c r="G388" s="92">
        <v>4240000</v>
      </c>
    </row>
    <row r="389" spans="2:7" s="87" customFormat="1" ht="24.95" customHeight="1">
      <c r="B389" s="95" t="s">
        <v>331</v>
      </c>
      <c r="C389" s="93">
        <v>2025</v>
      </c>
      <c r="D389" s="94">
        <v>1</v>
      </c>
      <c r="E389" s="94" t="s">
        <v>1419</v>
      </c>
      <c r="F389" s="93" t="s">
        <v>1418</v>
      </c>
      <c r="G389" s="92">
        <v>3684000</v>
      </c>
    </row>
    <row r="390" spans="2:7" s="87" customFormat="1" ht="24.95" customHeight="1">
      <c r="B390" s="95" t="s">
        <v>331</v>
      </c>
      <c r="C390" s="93">
        <v>2025</v>
      </c>
      <c r="D390" s="94">
        <v>1</v>
      </c>
      <c r="E390" s="94" t="s">
        <v>1417</v>
      </c>
      <c r="F390" s="93" t="s">
        <v>1416</v>
      </c>
      <c r="G390" s="92">
        <v>6720000</v>
      </c>
    </row>
    <row r="391" spans="2:7" s="87" customFormat="1" ht="24.95" customHeight="1">
      <c r="B391" s="95" t="s">
        <v>1415</v>
      </c>
      <c r="C391" s="93">
        <v>2025</v>
      </c>
      <c r="D391" s="94">
        <v>1</v>
      </c>
      <c r="E391" s="94" t="s">
        <v>1414</v>
      </c>
      <c r="F391" s="94" t="s">
        <v>1413</v>
      </c>
      <c r="G391" s="96">
        <v>3000000</v>
      </c>
    </row>
    <row r="392" spans="2:7" s="87" customFormat="1" ht="24.95" customHeight="1">
      <c r="B392" s="95" t="s">
        <v>1406</v>
      </c>
      <c r="C392" s="93">
        <v>2025</v>
      </c>
      <c r="D392" s="94">
        <v>1</v>
      </c>
      <c r="E392" s="98" t="s">
        <v>1412</v>
      </c>
      <c r="F392" s="98" t="s">
        <v>1411</v>
      </c>
      <c r="G392" s="96">
        <v>5296800</v>
      </c>
    </row>
    <row r="393" spans="2:7" s="87" customFormat="1" ht="24.95" customHeight="1">
      <c r="B393" s="95" t="s">
        <v>1406</v>
      </c>
      <c r="C393" s="93">
        <v>2025</v>
      </c>
      <c r="D393" s="94">
        <v>1</v>
      </c>
      <c r="E393" s="97" t="s">
        <v>1410</v>
      </c>
      <c r="F393" s="97" t="s">
        <v>1409</v>
      </c>
      <c r="G393" s="92">
        <v>12000000</v>
      </c>
    </row>
    <row r="394" spans="2:7" s="87" customFormat="1" ht="24.95" customHeight="1">
      <c r="B394" s="95" t="s">
        <v>1406</v>
      </c>
      <c r="C394" s="93">
        <v>2025</v>
      </c>
      <c r="D394" s="94">
        <v>1</v>
      </c>
      <c r="E394" s="98" t="s">
        <v>1405</v>
      </c>
      <c r="F394" s="98" t="s">
        <v>1408</v>
      </c>
      <c r="G394" s="96">
        <v>13000000</v>
      </c>
    </row>
    <row r="395" spans="2:7" s="87" customFormat="1" ht="24.95" customHeight="1">
      <c r="B395" s="95" t="s">
        <v>1406</v>
      </c>
      <c r="C395" s="93">
        <v>2025</v>
      </c>
      <c r="D395" s="94">
        <v>1</v>
      </c>
      <c r="E395" s="97" t="s">
        <v>1405</v>
      </c>
      <c r="F395" s="97" t="s">
        <v>1407</v>
      </c>
      <c r="G395" s="92">
        <v>2000000</v>
      </c>
    </row>
    <row r="396" spans="2:7" s="87" customFormat="1" ht="24.95" customHeight="1">
      <c r="B396" s="95" t="s">
        <v>1406</v>
      </c>
      <c r="C396" s="93">
        <v>2025</v>
      </c>
      <c r="D396" s="94">
        <v>1</v>
      </c>
      <c r="E396" s="97" t="s">
        <v>1405</v>
      </c>
      <c r="F396" s="97" t="s">
        <v>1404</v>
      </c>
      <c r="G396" s="92">
        <v>2800000</v>
      </c>
    </row>
    <row r="397" spans="2:7" s="87" customFormat="1" ht="24.95" customHeight="1">
      <c r="B397" s="95" t="s">
        <v>1402</v>
      </c>
      <c r="C397" s="93">
        <v>2025</v>
      </c>
      <c r="D397" s="94">
        <v>1</v>
      </c>
      <c r="E397" s="94" t="s">
        <v>1403</v>
      </c>
      <c r="F397" s="94"/>
      <c r="G397" s="96">
        <v>4752000</v>
      </c>
    </row>
    <row r="398" spans="2:7" s="87" customFormat="1" ht="24.95" customHeight="1">
      <c r="B398" s="95" t="s">
        <v>1402</v>
      </c>
      <c r="C398" s="93">
        <v>2025</v>
      </c>
      <c r="D398" s="94">
        <v>1</v>
      </c>
      <c r="E398" s="93" t="s">
        <v>1401</v>
      </c>
      <c r="F398" s="93" t="s">
        <v>1400</v>
      </c>
      <c r="G398" s="92">
        <v>4593260</v>
      </c>
    </row>
    <row r="399" spans="2:7" s="87" customFormat="1" ht="24.95" customHeight="1">
      <c r="B399" s="95" t="s">
        <v>1380</v>
      </c>
      <c r="C399" s="93">
        <v>2025</v>
      </c>
      <c r="D399" s="94">
        <v>1</v>
      </c>
      <c r="E399" s="94" t="s">
        <v>1399</v>
      </c>
      <c r="F399" s="94" t="s">
        <v>1049</v>
      </c>
      <c r="G399" s="96">
        <v>21932060</v>
      </c>
    </row>
    <row r="400" spans="2:7" s="87" customFormat="1" ht="24.95" customHeight="1">
      <c r="B400" s="95" t="s">
        <v>1380</v>
      </c>
      <c r="C400" s="93">
        <v>2025</v>
      </c>
      <c r="D400" s="94">
        <v>1</v>
      </c>
      <c r="E400" s="93" t="s">
        <v>1398</v>
      </c>
      <c r="F400" s="93" t="s">
        <v>1397</v>
      </c>
      <c r="G400" s="92">
        <v>20502720</v>
      </c>
    </row>
    <row r="401" spans="2:11" s="87" customFormat="1" ht="24.95" customHeight="1">
      <c r="B401" s="95" t="s">
        <v>1380</v>
      </c>
      <c r="C401" s="93">
        <v>2025</v>
      </c>
      <c r="D401" s="94">
        <v>1</v>
      </c>
      <c r="E401" s="93" t="s">
        <v>1396</v>
      </c>
      <c r="F401" s="93" t="s">
        <v>1395</v>
      </c>
      <c r="G401" s="92">
        <v>14400000</v>
      </c>
    </row>
    <row r="402" spans="2:11" s="87" customFormat="1" ht="24.95" customHeight="1">
      <c r="B402" s="95" t="s">
        <v>1380</v>
      </c>
      <c r="C402" s="93">
        <v>2025</v>
      </c>
      <c r="D402" s="94">
        <v>1</v>
      </c>
      <c r="E402" s="94" t="s">
        <v>1394</v>
      </c>
      <c r="F402" s="94" t="s">
        <v>1393</v>
      </c>
      <c r="G402" s="96">
        <v>3300000</v>
      </c>
    </row>
    <row r="403" spans="2:11" s="87" customFormat="1" ht="24.95" customHeight="1">
      <c r="B403" s="95" t="s">
        <v>1380</v>
      </c>
      <c r="C403" s="93">
        <v>2025</v>
      </c>
      <c r="D403" s="94">
        <v>1</v>
      </c>
      <c r="E403" s="93" t="s">
        <v>1392</v>
      </c>
      <c r="F403" s="93" t="s">
        <v>1391</v>
      </c>
      <c r="G403" s="92">
        <v>4200000</v>
      </c>
    </row>
    <row r="404" spans="2:11" s="87" customFormat="1" ht="24.95" customHeight="1">
      <c r="B404" s="95" t="s">
        <v>1380</v>
      </c>
      <c r="C404" s="93">
        <v>2025</v>
      </c>
      <c r="D404" s="94">
        <v>1</v>
      </c>
      <c r="E404" s="93" t="s">
        <v>1390</v>
      </c>
      <c r="F404" s="93" t="s">
        <v>1389</v>
      </c>
      <c r="G404" s="92">
        <v>2904000</v>
      </c>
    </row>
    <row r="405" spans="2:11" s="87" customFormat="1" ht="24.95" customHeight="1">
      <c r="B405" s="95" t="s">
        <v>1380</v>
      </c>
      <c r="C405" s="93">
        <v>2025</v>
      </c>
      <c r="D405" s="94">
        <v>1</v>
      </c>
      <c r="E405" s="93" t="s">
        <v>1388</v>
      </c>
      <c r="F405" s="93" t="s">
        <v>1387</v>
      </c>
      <c r="G405" s="92">
        <v>38000000</v>
      </c>
    </row>
    <row r="406" spans="2:11" s="87" customFormat="1" ht="24.95" customHeight="1">
      <c r="B406" s="95" t="s">
        <v>1380</v>
      </c>
      <c r="C406" s="93">
        <v>2025</v>
      </c>
      <c r="D406" s="94">
        <v>3</v>
      </c>
      <c r="E406" s="93" t="s">
        <v>1386</v>
      </c>
      <c r="F406" s="93" t="s">
        <v>1385</v>
      </c>
      <c r="G406" s="92">
        <v>12000000</v>
      </c>
    </row>
    <row r="407" spans="2:11" s="87" customFormat="1" ht="24.95" customHeight="1">
      <c r="B407" s="95" t="s">
        <v>1380</v>
      </c>
      <c r="C407" s="93">
        <v>2025</v>
      </c>
      <c r="D407" s="94">
        <v>4</v>
      </c>
      <c r="E407" s="93" t="s">
        <v>1384</v>
      </c>
      <c r="F407" s="93" t="s">
        <v>1383</v>
      </c>
      <c r="G407" s="92">
        <v>12000000</v>
      </c>
    </row>
    <row r="408" spans="2:11" s="87" customFormat="1" ht="24.95" customHeight="1">
      <c r="B408" s="95" t="s">
        <v>1380</v>
      </c>
      <c r="C408" s="93">
        <v>2025</v>
      </c>
      <c r="D408" s="94">
        <v>1</v>
      </c>
      <c r="E408" s="93" t="s">
        <v>1382</v>
      </c>
      <c r="F408" s="94" t="s">
        <v>1381</v>
      </c>
      <c r="G408" s="96">
        <v>8520000</v>
      </c>
    </row>
    <row r="409" spans="2:11" s="87" customFormat="1" ht="24.95" customHeight="1">
      <c r="B409" s="95" t="s">
        <v>1380</v>
      </c>
      <c r="C409" s="93">
        <v>2025</v>
      </c>
      <c r="D409" s="94">
        <v>3</v>
      </c>
      <c r="E409" s="94" t="s">
        <v>1379</v>
      </c>
      <c r="F409" s="94" t="s">
        <v>1378</v>
      </c>
      <c r="G409" s="96">
        <v>9680000</v>
      </c>
    </row>
    <row r="410" spans="2:11" s="87" customFormat="1" ht="24.95" customHeight="1">
      <c r="B410" s="95" t="s">
        <v>1377</v>
      </c>
      <c r="C410" s="93">
        <v>2025</v>
      </c>
      <c r="D410" s="94">
        <v>1</v>
      </c>
      <c r="E410" s="93" t="s">
        <v>1376</v>
      </c>
      <c r="F410" s="125" t="s">
        <v>1375</v>
      </c>
      <c r="G410" s="92">
        <v>4800000</v>
      </c>
    </row>
    <row r="411" spans="2:11" s="87" customFormat="1" ht="24.95" customHeight="1">
      <c r="B411" s="95" t="s">
        <v>334</v>
      </c>
      <c r="C411" s="93">
        <v>2025</v>
      </c>
      <c r="D411" s="94">
        <v>1</v>
      </c>
      <c r="E411" s="94" t="s">
        <v>1374</v>
      </c>
      <c r="F411" s="94" t="s">
        <v>1373</v>
      </c>
      <c r="G411" s="96">
        <v>2143680</v>
      </c>
    </row>
    <row r="412" spans="2:11" s="87" customFormat="1" ht="24.95" customHeight="1">
      <c r="B412" s="95" t="s">
        <v>334</v>
      </c>
      <c r="C412" s="93">
        <v>2025</v>
      </c>
      <c r="D412" s="94">
        <v>1</v>
      </c>
      <c r="E412" s="93" t="s">
        <v>1372</v>
      </c>
      <c r="F412" s="93" t="s">
        <v>1371</v>
      </c>
      <c r="G412" s="92">
        <v>4094640</v>
      </c>
    </row>
    <row r="413" spans="2:11" s="87" customFormat="1" ht="24.95" customHeight="1">
      <c r="B413" s="95" t="s">
        <v>334</v>
      </c>
      <c r="C413" s="93">
        <v>2025</v>
      </c>
      <c r="D413" s="94">
        <v>1</v>
      </c>
      <c r="E413" s="94" t="s">
        <v>1370</v>
      </c>
      <c r="F413" s="93" t="s">
        <v>1369</v>
      </c>
      <c r="G413" s="92">
        <v>7844100</v>
      </c>
    </row>
    <row r="414" spans="2:11" s="87" customFormat="1" ht="24.95" customHeight="1">
      <c r="B414" s="95" t="s">
        <v>334</v>
      </c>
      <c r="C414" s="93">
        <v>2025</v>
      </c>
      <c r="D414" s="94">
        <v>1</v>
      </c>
      <c r="E414" s="93" t="s">
        <v>1368</v>
      </c>
      <c r="F414" s="94" t="s">
        <v>1367</v>
      </c>
      <c r="G414" s="96">
        <v>2650000</v>
      </c>
    </row>
    <row r="415" spans="2:11" s="87" customFormat="1" ht="24.95" customHeight="1">
      <c r="B415" s="95" t="s">
        <v>334</v>
      </c>
      <c r="C415" s="93">
        <v>2025</v>
      </c>
      <c r="D415" s="94">
        <v>1</v>
      </c>
      <c r="E415" s="93" t="s">
        <v>1366</v>
      </c>
      <c r="F415" s="93" t="s">
        <v>1365</v>
      </c>
      <c r="G415" s="92">
        <v>6270000</v>
      </c>
    </row>
    <row r="416" spans="2:11" s="87" customFormat="1" ht="24.95" customHeight="1">
      <c r="B416" s="95" t="s">
        <v>334</v>
      </c>
      <c r="C416" s="93">
        <v>2025</v>
      </c>
      <c r="D416" s="94">
        <v>1</v>
      </c>
      <c r="E416" s="123" t="s">
        <v>341</v>
      </c>
      <c r="F416" s="94" t="s">
        <v>1364</v>
      </c>
      <c r="G416" s="96">
        <v>25200000</v>
      </c>
      <c r="I416" s="119"/>
      <c r="J416" s="124"/>
      <c r="K416" s="122"/>
    </row>
    <row r="417" spans="2:11" s="87" customFormat="1" ht="24.95" customHeight="1">
      <c r="B417" s="95" t="s">
        <v>334</v>
      </c>
      <c r="C417" s="93">
        <v>2025</v>
      </c>
      <c r="D417" s="94">
        <v>1</v>
      </c>
      <c r="E417" s="121" t="s">
        <v>343</v>
      </c>
      <c r="F417" s="94" t="s">
        <v>1364</v>
      </c>
      <c r="G417" s="96">
        <v>10500000</v>
      </c>
      <c r="I417" s="119"/>
      <c r="J417" s="124"/>
      <c r="K417" s="122"/>
    </row>
    <row r="418" spans="2:11" s="87" customFormat="1" ht="24.95" customHeight="1">
      <c r="B418" s="95" t="s">
        <v>334</v>
      </c>
      <c r="C418" s="93">
        <v>2025</v>
      </c>
      <c r="D418" s="94">
        <v>1</v>
      </c>
      <c r="E418" s="121" t="s">
        <v>344</v>
      </c>
      <c r="F418" s="94" t="s">
        <v>1364</v>
      </c>
      <c r="G418" s="96">
        <v>7000000</v>
      </c>
      <c r="I418" s="119"/>
      <c r="J418" s="124"/>
      <c r="K418" s="122"/>
    </row>
    <row r="419" spans="2:11" s="87" customFormat="1" ht="24.95" customHeight="1">
      <c r="B419" s="95" t="s">
        <v>334</v>
      </c>
      <c r="C419" s="93">
        <v>2025</v>
      </c>
      <c r="D419" s="94">
        <v>1</v>
      </c>
      <c r="E419" s="123" t="s">
        <v>346</v>
      </c>
      <c r="F419" s="94" t="s">
        <v>1364</v>
      </c>
      <c r="G419" s="96">
        <v>6125000</v>
      </c>
      <c r="I419" s="119"/>
      <c r="J419" s="124"/>
      <c r="K419" s="122"/>
    </row>
    <row r="420" spans="2:11" s="87" customFormat="1" ht="24.95" customHeight="1">
      <c r="B420" s="95" t="s">
        <v>334</v>
      </c>
      <c r="C420" s="93">
        <v>2025</v>
      </c>
      <c r="D420" s="94">
        <v>1</v>
      </c>
      <c r="E420" s="123" t="s">
        <v>348</v>
      </c>
      <c r="F420" s="94" t="s">
        <v>1364</v>
      </c>
      <c r="G420" s="96">
        <v>11200000</v>
      </c>
      <c r="I420" s="119"/>
      <c r="J420" s="124"/>
      <c r="K420" s="122"/>
    </row>
    <row r="421" spans="2:11" s="87" customFormat="1" ht="24.95" customHeight="1">
      <c r="B421" s="95" t="s">
        <v>334</v>
      </c>
      <c r="C421" s="93">
        <v>2025</v>
      </c>
      <c r="D421" s="94">
        <v>1</v>
      </c>
      <c r="E421" s="123" t="s">
        <v>349</v>
      </c>
      <c r="F421" s="94" t="s">
        <v>1364</v>
      </c>
      <c r="G421" s="96">
        <v>17500000</v>
      </c>
      <c r="I421" s="119"/>
      <c r="J421" s="124"/>
      <c r="K421" s="122"/>
    </row>
    <row r="422" spans="2:11" s="87" customFormat="1" ht="24.95" customHeight="1">
      <c r="B422" s="95" t="s">
        <v>334</v>
      </c>
      <c r="C422" s="93">
        <v>2025</v>
      </c>
      <c r="D422" s="94">
        <v>1</v>
      </c>
      <c r="E422" s="123" t="s">
        <v>350</v>
      </c>
      <c r="F422" s="94" t="s">
        <v>1364</v>
      </c>
      <c r="G422" s="96">
        <v>6000000</v>
      </c>
      <c r="I422" s="119"/>
      <c r="J422" s="124"/>
      <c r="K422" s="122"/>
    </row>
    <row r="423" spans="2:11" s="87" customFormat="1" ht="24.95" customHeight="1">
      <c r="B423" s="95" t="s">
        <v>334</v>
      </c>
      <c r="C423" s="93">
        <v>2025</v>
      </c>
      <c r="D423" s="94">
        <v>1</v>
      </c>
      <c r="E423" s="123" t="s">
        <v>351</v>
      </c>
      <c r="F423" s="94" t="s">
        <v>1364</v>
      </c>
      <c r="G423" s="96">
        <v>5250000</v>
      </c>
      <c r="I423" s="119"/>
      <c r="J423" s="124"/>
      <c r="K423" s="122"/>
    </row>
    <row r="424" spans="2:11" s="87" customFormat="1" ht="24.95" customHeight="1">
      <c r="B424" s="95" t="s">
        <v>334</v>
      </c>
      <c r="C424" s="93">
        <v>2025</v>
      </c>
      <c r="D424" s="94">
        <v>1</v>
      </c>
      <c r="E424" s="123" t="s">
        <v>352</v>
      </c>
      <c r="F424" s="94" t="s">
        <v>1364</v>
      </c>
      <c r="G424" s="96">
        <v>8000000</v>
      </c>
      <c r="I424" s="119"/>
      <c r="J424" s="124"/>
      <c r="K424" s="122"/>
    </row>
    <row r="425" spans="2:11" s="87" customFormat="1" ht="24.95" customHeight="1">
      <c r="B425" s="95" t="s">
        <v>334</v>
      </c>
      <c r="C425" s="93">
        <v>2025</v>
      </c>
      <c r="D425" s="94">
        <v>1</v>
      </c>
      <c r="E425" s="123" t="s">
        <v>348</v>
      </c>
      <c r="F425" s="94" t="s">
        <v>1363</v>
      </c>
      <c r="G425" s="96">
        <v>5925000</v>
      </c>
      <c r="I425" s="119"/>
      <c r="J425" s="124"/>
      <c r="K425" s="122"/>
    </row>
    <row r="426" spans="2:11" s="87" customFormat="1" ht="24.95" customHeight="1">
      <c r="B426" s="95" t="s">
        <v>334</v>
      </c>
      <c r="C426" s="93">
        <v>2025</v>
      </c>
      <c r="D426" s="94">
        <v>1</v>
      </c>
      <c r="E426" s="123" t="s">
        <v>353</v>
      </c>
      <c r="F426" s="94" t="s">
        <v>1363</v>
      </c>
      <c r="G426" s="96">
        <v>7800000</v>
      </c>
      <c r="I426" s="119"/>
      <c r="J426" s="120"/>
      <c r="K426" s="122"/>
    </row>
    <row r="427" spans="2:11" s="87" customFormat="1" ht="24.95" customHeight="1">
      <c r="B427" s="95" t="s">
        <v>334</v>
      </c>
      <c r="C427" s="93">
        <v>2025</v>
      </c>
      <c r="D427" s="94">
        <v>1</v>
      </c>
      <c r="E427" s="123" t="s">
        <v>354</v>
      </c>
      <c r="F427" s="94" t="s">
        <v>1363</v>
      </c>
      <c r="G427" s="96">
        <v>13300000</v>
      </c>
      <c r="I427" s="119"/>
      <c r="J427" s="120"/>
      <c r="K427" s="122"/>
    </row>
    <row r="428" spans="2:11" s="87" customFormat="1" ht="24.95" customHeight="1">
      <c r="B428" s="95" t="s">
        <v>334</v>
      </c>
      <c r="C428" s="93">
        <v>2025</v>
      </c>
      <c r="D428" s="94">
        <v>1</v>
      </c>
      <c r="E428" s="123" t="s">
        <v>355</v>
      </c>
      <c r="F428" s="94" t="s">
        <v>1363</v>
      </c>
      <c r="G428" s="96">
        <v>21000000</v>
      </c>
      <c r="I428" s="119"/>
      <c r="J428" s="120"/>
      <c r="K428" s="122"/>
    </row>
    <row r="429" spans="2:11" s="87" customFormat="1" ht="24.95" customHeight="1">
      <c r="B429" s="95" t="s">
        <v>334</v>
      </c>
      <c r="C429" s="93">
        <v>2025</v>
      </c>
      <c r="D429" s="94">
        <v>1</v>
      </c>
      <c r="E429" s="121" t="s">
        <v>356</v>
      </c>
      <c r="F429" s="94" t="s">
        <v>1363</v>
      </c>
      <c r="G429" s="96">
        <v>9500000</v>
      </c>
      <c r="I429" s="119"/>
      <c r="J429" s="120"/>
      <c r="K429" s="122"/>
    </row>
    <row r="430" spans="2:11" s="87" customFormat="1" ht="24.95" customHeight="1">
      <c r="B430" s="95" t="s">
        <v>334</v>
      </c>
      <c r="C430" s="93">
        <v>2025</v>
      </c>
      <c r="D430" s="94">
        <v>1</v>
      </c>
      <c r="E430" s="121" t="s">
        <v>357</v>
      </c>
      <c r="F430" s="94" t="s">
        <v>1363</v>
      </c>
      <c r="G430" s="96">
        <v>30000000</v>
      </c>
      <c r="I430" s="119"/>
      <c r="J430" s="120"/>
      <c r="K430" s="122"/>
    </row>
    <row r="431" spans="2:11" s="87" customFormat="1" ht="24.95" customHeight="1">
      <c r="B431" s="95" t="s">
        <v>334</v>
      </c>
      <c r="C431" s="93">
        <v>2025</v>
      </c>
      <c r="D431" s="94">
        <v>1</v>
      </c>
      <c r="E431" s="121" t="s">
        <v>358</v>
      </c>
      <c r="F431" s="94" t="s">
        <v>1363</v>
      </c>
      <c r="G431" s="96">
        <v>4500000</v>
      </c>
      <c r="I431" s="119"/>
      <c r="J431" s="120"/>
      <c r="K431" s="122"/>
    </row>
    <row r="432" spans="2:11" s="87" customFormat="1" ht="24.95" customHeight="1">
      <c r="B432" s="95" t="s">
        <v>334</v>
      </c>
      <c r="C432" s="93">
        <v>2025</v>
      </c>
      <c r="D432" s="94">
        <v>1</v>
      </c>
      <c r="E432" s="121" t="s">
        <v>359</v>
      </c>
      <c r="F432" s="94" t="s">
        <v>1363</v>
      </c>
      <c r="G432" s="96">
        <v>8400000</v>
      </c>
      <c r="I432" s="119"/>
      <c r="J432" s="120"/>
      <c r="K432" s="122"/>
    </row>
    <row r="433" spans="2:11" s="87" customFormat="1" ht="24.95" customHeight="1">
      <c r="B433" s="95" t="s">
        <v>334</v>
      </c>
      <c r="C433" s="93">
        <v>2025</v>
      </c>
      <c r="D433" s="94">
        <v>1</v>
      </c>
      <c r="E433" s="121" t="s">
        <v>360</v>
      </c>
      <c r="F433" s="94" t="s">
        <v>1363</v>
      </c>
      <c r="G433" s="96">
        <v>2500000</v>
      </c>
      <c r="I433" s="119"/>
      <c r="J433" s="120"/>
      <c r="K433" s="122"/>
    </row>
    <row r="434" spans="2:11" s="87" customFormat="1" ht="24.95" customHeight="1">
      <c r="B434" s="95" t="s">
        <v>334</v>
      </c>
      <c r="C434" s="93">
        <v>2025</v>
      </c>
      <c r="D434" s="94">
        <v>1</v>
      </c>
      <c r="E434" s="121" t="s">
        <v>361</v>
      </c>
      <c r="F434" s="94" t="s">
        <v>1363</v>
      </c>
      <c r="G434" s="96">
        <v>30000000</v>
      </c>
      <c r="I434" s="119"/>
      <c r="J434" s="120"/>
      <c r="K434" s="122"/>
    </row>
    <row r="435" spans="2:11" s="87" customFormat="1" ht="24.95" customHeight="1">
      <c r="B435" s="95" t="s">
        <v>334</v>
      </c>
      <c r="C435" s="93">
        <v>2025</v>
      </c>
      <c r="D435" s="94">
        <v>1</v>
      </c>
      <c r="E435" s="121" t="s">
        <v>362</v>
      </c>
      <c r="F435" s="94" t="s">
        <v>1363</v>
      </c>
      <c r="G435" s="96">
        <v>700000</v>
      </c>
      <c r="I435" s="119"/>
      <c r="J435" s="120"/>
      <c r="K435" s="122"/>
    </row>
    <row r="436" spans="2:11" s="87" customFormat="1" ht="24.95" customHeight="1">
      <c r="B436" s="95" t="s">
        <v>334</v>
      </c>
      <c r="C436" s="93">
        <v>2025</v>
      </c>
      <c r="D436" s="94">
        <v>1</v>
      </c>
      <c r="E436" s="121" t="s">
        <v>363</v>
      </c>
      <c r="F436" s="94" t="s">
        <v>1363</v>
      </c>
      <c r="G436" s="96">
        <v>18550000</v>
      </c>
      <c r="I436" s="119"/>
      <c r="J436" s="120"/>
      <c r="K436" s="119"/>
    </row>
    <row r="437" spans="2:11" s="87" customFormat="1" ht="24.95" customHeight="1">
      <c r="B437" s="95" t="s">
        <v>1349</v>
      </c>
      <c r="C437" s="93">
        <v>2025</v>
      </c>
      <c r="D437" s="94" t="s">
        <v>1362</v>
      </c>
      <c r="E437" s="94" t="s">
        <v>1361</v>
      </c>
      <c r="F437" s="94" t="s">
        <v>1360</v>
      </c>
      <c r="G437" s="96">
        <v>100000000</v>
      </c>
    </row>
    <row r="438" spans="2:11" s="87" customFormat="1" ht="24.95" customHeight="1">
      <c r="B438" s="95" t="s">
        <v>1349</v>
      </c>
      <c r="C438" s="93">
        <v>2025</v>
      </c>
      <c r="D438" s="94" t="s">
        <v>1359</v>
      </c>
      <c r="E438" s="93" t="s">
        <v>1358</v>
      </c>
      <c r="F438" s="93" t="s">
        <v>1357</v>
      </c>
      <c r="G438" s="92">
        <v>22000000</v>
      </c>
    </row>
    <row r="439" spans="2:11" s="87" customFormat="1" ht="24.95" customHeight="1">
      <c r="B439" s="95" t="s">
        <v>1349</v>
      </c>
      <c r="C439" s="93">
        <v>2025</v>
      </c>
      <c r="D439" s="94" t="s">
        <v>1356</v>
      </c>
      <c r="E439" s="94" t="s">
        <v>1355</v>
      </c>
      <c r="F439" s="94" t="s">
        <v>1354</v>
      </c>
      <c r="G439" s="96">
        <v>271260000</v>
      </c>
    </row>
    <row r="440" spans="2:11" s="87" customFormat="1" ht="24.95" customHeight="1">
      <c r="B440" s="95" t="s">
        <v>1349</v>
      </c>
      <c r="C440" s="93">
        <v>2025</v>
      </c>
      <c r="D440" s="94">
        <v>1</v>
      </c>
      <c r="E440" s="93" t="s">
        <v>1353</v>
      </c>
      <c r="F440" s="93" t="s">
        <v>1352</v>
      </c>
      <c r="G440" s="92">
        <v>40000000</v>
      </c>
    </row>
    <row r="441" spans="2:11" s="87" customFormat="1" ht="24.95" customHeight="1">
      <c r="B441" s="95" t="s">
        <v>1349</v>
      </c>
      <c r="C441" s="93">
        <v>2025</v>
      </c>
      <c r="D441" s="94">
        <v>2</v>
      </c>
      <c r="E441" s="93" t="s">
        <v>1351</v>
      </c>
      <c r="F441" s="93" t="s">
        <v>1350</v>
      </c>
      <c r="G441" s="92">
        <v>14000000</v>
      </c>
    </row>
    <row r="442" spans="2:11" s="118" customFormat="1" ht="24.95" customHeight="1">
      <c r="B442" s="95" t="s">
        <v>1349</v>
      </c>
      <c r="C442" s="93">
        <v>2025</v>
      </c>
      <c r="D442" s="94">
        <v>4</v>
      </c>
      <c r="E442" s="94" t="s">
        <v>1348</v>
      </c>
      <c r="F442" s="94" t="s">
        <v>1347</v>
      </c>
      <c r="G442" s="96">
        <v>100000000</v>
      </c>
    </row>
    <row r="443" spans="2:11" s="87" customFormat="1" ht="24.95" customHeight="1">
      <c r="B443" s="95" t="s">
        <v>364</v>
      </c>
      <c r="C443" s="93">
        <v>2025</v>
      </c>
      <c r="D443" s="94">
        <v>3</v>
      </c>
      <c r="E443" s="94" t="s">
        <v>1345</v>
      </c>
      <c r="F443" s="94" t="s">
        <v>1346</v>
      </c>
      <c r="G443" s="96">
        <v>17000000</v>
      </c>
    </row>
    <row r="444" spans="2:11" s="87" customFormat="1" ht="24.95" customHeight="1">
      <c r="B444" s="95" t="s">
        <v>364</v>
      </c>
      <c r="C444" s="93">
        <v>2025</v>
      </c>
      <c r="D444" s="94">
        <v>3</v>
      </c>
      <c r="E444" s="94" t="s">
        <v>1345</v>
      </c>
      <c r="F444" s="94" t="s">
        <v>1344</v>
      </c>
      <c r="G444" s="96">
        <v>4500000</v>
      </c>
    </row>
    <row r="445" spans="2:11" s="87" customFormat="1" ht="24.95" customHeight="1">
      <c r="B445" s="95" t="s">
        <v>364</v>
      </c>
      <c r="C445" s="93">
        <v>2025</v>
      </c>
      <c r="D445" s="94">
        <v>1</v>
      </c>
      <c r="E445" s="93" t="s">
        <v>1343</v>
      </c>
      <c r="F445" s="93" t="s">
        <v>1342</v>
      </c>
      <c r="G445" s="92">
        <v>2400000</v>
      </c>
    </row>
    <row r="446" spans="2:11" s="87" customFormat="1" ht="24.95" customHeight="1">
      <c r="B446" s="95" t="s">
        <v>364</v>
      </c>
      <c r="C446" s="93">
        <v>2025</v>
      </c>
      <c r="D446" s="94">
        <v>9</v>
      </c>
      <c r="E446" s="93" t="s">
        <v>1341</v>
      </c>
      <c r="F446" s="93" t="s">
        <v>1340</v>
      </c>
      <c r="G446" s="92">
        <v>20000000</v>
      </c>
    </row>
    <row r="447" spans="2:11" s="87" customFormat="1" ht="24.95" customHeight="1">
      <c r="B447" s="95" t="s">
        <v>364</v>
      </c>
      <c r="C447" s="93">
        <v>2025</v>
      </c>
      <c r="D447" s="94">
        <v>1</v>
      </c>
      <c r="E447" s="93" t="s">
        <v>1339</v>
      </c>
      <c r="F447" s="93" t="s">
        <v>1338</v>
      </c>
      <c r="G447" s="92">
        <v>2904000</v>
      </c>
    </row>
    <row r="448" spans="2:11" s="87" customFormat="1" ht="24.95" customHeight="1">
      <c r="B448" s="95" t="s">
        <v>1332</v>
      </c>
      <c r="C448" s="93">
        <v>2025</v>
      </c>
      <c r="D448" s="94">
        <v>1</v>
      </c>
      <c r="E448" s="94" t="s">
        <v>1337</v>
      </c>
      <c r="F448" s="94" t="s">
        <v>1336</v>
      </c>
      <c r="G448" s="96">
        <v>12000000</v>
      </c>
    </row>
    <row r="449" spans="2:7" s="87" customFormat="1" ht="24.95" customHeight="1">
      <c r="B449" s="95" t="s">
        <v>1332</v>
      </c>
      <c r="C449" s="93">
        <v>2025</v>
      </c>
      <c r="D449" s="94">
        <v>1</v>
      </c>
      <c r="E449" s="93" t="s">
        <v>1335</v>
      </c>
      <c r="F449" s="93" t="s">
        <v>1334</v>
      </c>
      <c r="G449" s="92">
        <v>5000000</v>
      </c>
    </row>
    <row r="450" spans="2:7" s="87" customFormat="1" ht="24.95" customHeight="1">
      <c r="B450" s="95" t="s">
        <v>1332</v>
      </c>
      <c r="C450" s="93">
        <v>2025</v>
      </c>
      <c r="D450" s="94">
        <v>1</v>
      </c>
      <c r="E450" s="93" t="s">
        <v>1333</v>
      </c>
      <c r="F450" s="93" t="s">
        <v>1113</v>
      </c>
      <c r="G450" s="92">
        <v>3461040</v>
      </c>
    </row>
    <row r="451" spans="2:7" s="87" customFormat="1" ht="24.95" customHeight="1">
      <c r="B451" s="95" t="s">
        <v>1332</v>
      </c>
      <c r="C451" s="93">
        <v>2025</v>
      </c>
      <c r="D451" s="94">
        <v>1</v>
      </c>
      <c r="E451" s="94" t="s">
        <v>1331</v>
      </c>
      <c r="F451" s="94" t="s">
        <v>1103</v>
      </c>
      <c r="G451" s="96">
        <v>2640000</v>
      </c>
    </row>
    <row r="452" spans="2:7" s="87" customFormat="1" ht="24.95" customHeight="1">
      <c r="B452" s="95" t="s">
        <v>1321</v>
      </c>
      <c r="C452" s="93">
        <v>2025</v>
      </c>
      <c r="D452" s="94">
        <v>1</v>
      </c>
      <c r="E452" s="93" t="s">
        <v>1329</v>
      </c>
      <c r="F452" s="93" t="s">
        <v>1330</v>
      </c>
      <c r="G452" s="92">
        <v>49000000</v>
      </c>
    </row>
    <row r="453" spans="2:7" s="87" customFormat="1" ht="24.95" customHeight="1">
      <c r="B453" s="95" t="s">
        <v>1321</v>
      </c>
      <c r="C453" s="93">
        <v>2025</v>
      </c>
      <c r="D453" s="94">
        <v>1</v>
      </c>
      <c r="E453" s="93" t="s">
        <v>1329</v>
      </c>
      <c r="F453" s="93" t="s">
        <v>1328</v>
      </c>
      <c r="G453" s="92">
        <v>49000000</v>
      </c>
    </row>
    <row r="454" spans="2:7" s="87" customFormat="1" ht="24.95" customHeight="1">
      <c r="B454" s="95" t="s">
        <v>1321</v>
      </c>
      <c r="C454" s="93">
        <v>2025</v>
      </c>
      <c r="D454" s="94">
        <v>1</v>
      </c>
      <c r="E454" s="93" t="s">
        <v>1325</v>
      </c>
      <c r="F454" s="93" t="s">
        <v>1327</v>
      </c>
      <c r="G454" s="92">
        <v>5544000</v>
      </c>
    </row>
    <row r="455" spans="2:7" s="87" customFormat="1" ht="24.95" customHeight="1">
      <c r="B455" s="95" t="s">
        <v>1321</v>
      </c>
      <c r="C455" s="93">
        <v>2025</v>
      </c>
      <c r="D455" s="94">
        <v>1</v>
      </c>
      <c r="E455" s="93" t="s">
        <v>1325</v>
      </c>
      <c r="F455" s="93" t="s">
        <v>1326</v>
      </c>
      <c r="G455" s="92">
        <v>3026020</v>
      </c>
    </row>
    <row r="456" spans="2:7" s="87" customFormat="1" ht="24.95" customHeight="1">
      <c r="B456" s="95" t="s">
        <v>1321</v>
      </c>
      <c r="C456" s="93">
        <v>2025</v>
      </c>
      <c r="D456" s="94">
        <v>3</v>
      </c>
      <c r="E456" s="93" t="s">
        <v>1325</v>
      </c>
      <c r="F456" s="93" t="s">
        <v>1324</v>
      </c>
      <c r="G456" s="92">
        <v>10000000</v>
      </c>
    </row>
    <row r="457" spans="2:7" s="87" customFormat="1" ht="24.95" customHeight="1">
      <c r="B457" s="95" t="s">
        <v>1321</v>
      </c>
      <c r="C457" s="93">
        <v>2025</v>
      </c>
      <c r="D457" s="94">
        <v>1</v>
      </c>
      <c r="E457" s="93" t="s">
        <v>1323</v>
      </c>
      <c r="F457" s="93" t="s">
        <v>1322</v>
      </c>
      <c r="G457" s="92">
        <v>3000000</v>
      </c>
    </row>
    <row r="458" spans="2:7" s="87" customFormat="1" ht="24.95" customHeight="1">
      <c r="B458" s="95" t="s">
        <v>1321</v>
      </c>
      <c r="C458" s="93">
        <v>2025</v>
      </c>
      <c r="D458" s="94">
        <v>1</v>
      </c>
      <c r="E458" s="93" t="s">
        <v>1320</v>
      </c>
      <c r="F458" s="93" t="s">
        <v>1319</v>
      </c>
      <c r="G458" s="92">
        <v>3822000</v>
      </c>
    </row>
    <row r="459" spans="2:7" s="87" customFormat="1" ht="24.95" customHeight="1">
      <c r="B459" s="95" t="s">
        <v>370</v>
      </c>
      <c r="C459" s="93">
        <v>2025</v>
      </c>
      <c r="D459" s="94">
        <v>2</v>
      </c>
      <c r="E459" s="94" t="s">
        <v>1318</v>
      </c>
      <c r="F459" s="94" t="s">
        <v>1317</v>
      </c>
      <c r="G459" s="96">
        <v>5000000</v>
      </c>
    </row>
    <row r="460" spans="2:7" s="87" customFormat="1" ht="24.95" customHeight="1">
      <c r="B460" s="95" t="s">
        <v>374</v>
      </c>
      <c r="C460" s="93">
        <v>2025</v>
      </c>
      <c r="D460" s="94">
        <v>1</v>
      </c>
      <c r="E460" s="93" t="s">
        <v>1316</v>
      </c>
      <c r="F460" s="93" t="s">
        <v>1315</v>
      </c>
      <c r="G460" s="92">
        <v>20000000</v>
      </c>
    </row>
    <row r="461" spans="2:7" s="87" customFormat="1" ht="24.95" customHeight="1">
      <c r="B461" s="95" t="s">
        <v>374</v>
      </c>
      <c r="C461" s="93">
        <v>2025</v>
      </c>
      <c r="D461" s="94">
        <v>2</v>
      </c>
      <c r="E461" s="93" t="s">
        <v>1314</v>
      </c>
      <c r="F461" s="93" t="s">
        <v>1313</v>
      </c>
      <c r="G461" s="92">
        <v>150000000</v>
      </c>
    </row>
    <row r="462" spans="2:7" s="87" customFormat="1" ht="24.95" customHeight="1">
      <c r="B462" s="95" t="s">
        <v>374</v>
      </c>
      <c r="C462" s="93">
        <v>2025</v>
      </c>
      <c r="D462" s="94">
        <v>3</v>
      </c>
      <c r="E462" s="94" t="s">
        <v>1312</v>
      </c>
      <c r="F462" s="94" t="s">
        <v>1311</v>
      </c>
      <c r="G462" s="96">
        <v>70000000</v>
      </c>
    </row>
    <row r="463" spans="2:7" s="87" customFormat="1" ht="24.95" customHeight="1">
      <c r="B463" s="95" t="s">
        <v>374</v>
      </c>
      <c r="C463" s="93">
        <v>2025</v>
      </c>
      <c r="D463" s="94">
        <v>2</v>
      </c>
      <c r="E463" s="93" t="s">
        <v>1310</v>
      </c>
      <c r="F463" s="93" t="s">
        <v>1308</v>
      </c>
      <c r="G463" s="92">
        <v>50000000</v>
      </c>
    </row>
    <row r="464" spans="2:7" s="87" customFormat="1" ht="24.95" customHeight="1">
      <c r="B464" s="95" t="s">
        <v>374</v>
      </c>
      <c r="C464" s="93">
        <v>2025</v>
      </c>
      <c r="D464" s="94">
        <v>9</v>
      </c>
      <c r="E464" s="93" t="s">
        <v>1309</v>
      </c>
      <c r="F464" s="93" t="s">
        <v>1308</v>
      </c>
      <c r="G464" s="92">
        <v>50000000</v>
      </c>
    </row>
    <row r="465" spans="2:7" s="87" customFormat="1" ht="24.95" customHeight="1">
      <c r="B465" s="95" t="s">
        <v>374</v>
      </c>
      <c r="C465" s="93">
        <v>2025</v>
      </c>
      <c r="D465" s="94">
        <v>2</v>
      </c>
      <c r="E465" s="93" t="s">
        <v>1307</v>
      </c>
      <c r="F465" s="93" t="s">
        <v>1306</v>
      </c>
      <c r="G465" s="92">
        <v>36000000</v>
      </c>
    </row>
    <row r="466" spans="2:7" s="87" customFormat="1" ht="24.95" customHeight="1">
      <c r="B466" s="95" t="s">
        <v>374</v>
      </c>
      <c r="C466" s="93">
        <v>2025</v>
      </c>
      <c r="D466" s="94">
        <v>1</v>
      </c>
      <c r="E466" s="93" t="s">
        <v>1305</v>
      </c>
      <c r="F466" s="93" t="s">
        <v>1304</v>
      </c>
      <c r="G466" s="92">
        <v>23040000</v>
      </c>
    </row>
    <row r="467" spans="2:7" s="87" customFormat="1" ht="24.95" customHeight="1">
      <c r="B467" s="95" t="s">
        <v>374</v>
      </c>
      <c r="C467" s="93">
        <v>2025</v>
      </c>
      <c r="D467" s="94">
        <v>6</v>
      </c>
      <c r="E467" s="93" t="s">
        <v>1303</v>
      </c>
      <c r="F467" s="93" t="s">
        <v>1302</v>
      </c>
      <c r="G467" s="92">
        <v>94000000</v>
      </c>
    </row>
    <row r="468" spans="2:7" s="87" customFormat="1" ht="24.95" customHeight="1">
      <c r="B468" s="95" t="s">
        <v>374</v>
      </c>
      <c r="C468" s="93">
        <v>2025</v>
      </c>
      <c r="D468" s="94">
        <v>6</v>
      </c>
      <c r="E468" s="93" t="s">
        <v>1301</v>
      </c>
      <c r="F468" s="93" t="s">
        <v>1300</v>
      </c>
      <c r="G468" s="92">
        <v>50000000</v>
      </c>
    </row>
    <row r="469" spans="2:7" s="87" customFormat="1" ht="24.95" customHeight="1">
      <c r="B469" s="95" t="s">
        <v>374</v>
      </c>
      <c r="C469" s="93">
        <v>2025</v>
      </c>
      <c r="D469" s="94">
        <v>1</v>
      </c>
      <c r="E469" s="93" t="s">
        <v>1299</v>
      </c>
      <c r="F469" s="93" t="s">
        <v>1298</v>
      </c>
      <c r="G469" s="92">
        <v>12000000</v>
      </c>
    </row>
    <row r="470" spans="2:7" s="87" customFormat="1" ht="24.95" customHeight="1">
      <c r="B470" s="95" t="s">
        <v>374</v>
      </c>
      <c r="C470" s="93">
        <v>2025</v>
      </c>
      <c r="D470" s="94">
        <v>3</v>
      </c>
      <c r="E470" s="93" t="s">
        <v>1297</v>
      </c>
      <c r="F470" s="93" t="s">
        <v>1296</v>
      </c>
      <c r="G470" s="92">
        <v>20000000</v>
      </c>
    </row>
    <row r="471" spans="2:7" s="87" customFormat="1" ht="24.95" customHeight="1">
      <c r="B471" s="95" t="s">
        <v>374</v>
      </c>
      <c r="C471" s="93">
        <v>2025</v>
      </c>
      <c r="D471" s="94">
        <v>6</v>
      </c>
      <c r="E471" s="93" t="s">
        <v>1295</v>
      </c>
      <c r="F471" s="93" t="s">
        <v>1294</v>
      </c>
      <c r="G471" s="92">
        <v>54600000</v>
      </c>
    </row>
    <row r="472" spans="2:7" s="87" customFormat="1" ht="24.95" customHeight="1">
      <c r="B472" s="95" t="s">
        <v>374</v>
      </c>
      <c r="C472" s="93">
        <v>2025</v>
      </c>
      <c r="D472" s="94">
        <v>6</v>
      </c>
      <c r="E472" s="93" t="s">
        <v>1293</v>
      </c>
      <c r="F472" s="93" t="s">
        <v>1292</v>
      </c>
      <c r="G472" s="92">
        <v>112000000</v>
      </c>
    </row>
    <row r="473" spans="2:7" s="87" customFormat="1" ht="24.95" customHeight="1">
      <c r="B473" s="95" t="s">
        <v>374</v>
      </c>
      <c r="C473" s="93">
        <v>2025</v>
      </c>
      <c r="D473" s="94">
        <v>7</v>
      </c>
      <c r="E473" s="93" t="s">
        <v>1291</v>
      </c>
      <c r="F473" s="93" t="s">
        <v>1290</v>
      </c>
      <c r="G473" s="92">
        <v>80000000</v>
      </c>
    </row>
    <row r="474" spans="2:7" s="87" customFormat="1" ht="24.95" customHeight="1">
      <c r="B474" s="95" t="s">
        <v>374</v>
      </c>
      <c r="C474" s="93">
        <v>2025</v>
      </c>
      <c r="D474" s="94">
        <v>3</v>
      </c>
      <c r="E474" s="93" t="s">
        <v>1289</v>
      </c>
      <c r="F474" s="93" t="s">
        <v>1288</v>
      </c>
      <c r="G474" s="92">
        <v>56000000</v>
      </c>
    </row>
    <row r="475" spans="2:7" s="87" customFormat="1" ht="24.95" customHeight="1">
      <c r="B475" s="95" t="s">
        <v>374</v>
      </c>
      <c r="C475" s="93">
        <v>2025</v>
      </c>
      <c r="D475" s="94">
        <v>6</v>
      </c>
      <c r="E475" s="93" t="s">
        <v>1287</v>
      </c>
      <c r="F475" s="93" t="s">
        <v>1286</v>
      </c>
      <c r="G475" s="92">
        <v>48000000</v>
      </c>
    </row>
    <row r="476" spans="2:7" s="87" customFormat="1" ht="24.95" customHeight="1">
      <c r="B476" s="95" t="s">
        <v>374</v>
      </c>
      <c r="C476" s="93">
        <v>2025</v>
      </c>
      <c r="D476" s="94">
        <v>6</v>
      </c>
      <c r="E476" s="93" t="s">
        <v>1285</v>
      </c>
      <c r="F476" s="93" t="s">
        <v>1284</v>
      </c>
      <c r="G476" s="92">
        <v>5600000</v>
      </c>
    </row>
    <row r="477" spans="2:7" s="87" customFormat="1" ht="24.95" customHeight="1">
      <c r="B477" s="116" t="s">
        <v>442</v>
      </c>
      <c r="C477" s="113">
        <v>2025</v>
      </c>
      <c r="D477" s="115">
        <v>1</v>
      </c>
      <c r="E477" s="114" t="s">
        <v>1283</v>
      </c>
      <c r="F477" s="115" t="s">
        <v>1281</v>
      </c>
      <c r="G477" s="117">
        <v>35200000</v>
      </c>
    </row>
    <row r="478" spans="2:7" s="87" customFormat="1" ht="24.95" customHeight="1">
      <c r="B478" s="116" t="s">
        <v>442</v>
      </c>
      <c r="C478" s="113">
        <v>2025</v>
      </c>
      <c r="D478" s="115">
        <v>1</v>
      </c>
      <c r="E478" s="114" t="s">
        <v>1282</v>
      </c>
      <c r="F478" s="113" t="s">
        <v>1281</v>
      </c>
      <c r="G478" s="112">
        <v>35200000</v>
      </c>
    </row>
    <row r="479" spans="2:7" s="87" customFormat="1" ht="24.95" customHeight="1">
      <c r="B479" s="116" t="s">
        <v>442</v>
      </c>
      <c r="C479" s="113">
        <v>2025</v>
      </c>
      <c r="D479" s="115">
        <v>3</v>
      </c>
      <c r="E479" s="114" t="s">
        <v>1280</v>
      </c>
      <c r="F479" s="113" t="s">
        <v>1279</v>
      </c>
      <c r="G479" s="112">
        <v>34200000</v>
      </c>
    </row>
    <row r="480" spans="2:7" s="87" customFormat="1" ht="24.95" customHeight="1">
      <c r="B480" s="95" t="s">
        <v>442</v>
      </c>
      <c r="C480" s="93">
        <v>2025</v>
      </c>
      <c r="D480" s="94">
        <v>1</v>
      </c>
      <c r="E480" s="114" t="s">
        <v>1278</v>
      </c>
      <c r="F480" s="113" t="s">
        <v>1277</v>
      </c>
      <c r="G480" s="112">
        <v>22000000</v>
      </c>
    </row>
    <row r="481" spans="2:7" s="87" customFormat="1" ht="24.95" customHeight="1">
      <c r="B481" s="95" t="s">
        <v>442</v>
      </c>
      <c r="C481" s="93">
        <v>2025</v>
      </c>
      <c r="D481" s="94">
        <v>1</v>
      </c>
      <c r="E481" s="114" t="s">
        <v>1276</v>
      </c>
      <c r="F481" s="113" t="s">
        <v>1275</v>
      </c>
      <c r="G481" s="112">
        <v>45500000</v>
      </c>
    </row>
    <row r="482" spans="2:7" s="87" customFormat="1" ht="24.95" customHeight="1">
      <c r="B482" s="95" t="s">
        <v>442</v>
      </c>
      <c r="C482" s="93">
        <v>2025</v>
      </c>
      <c r="D482" s="94">
        <v>1</v>
      </c>
      <c r="E482" s="114" t="s">
        <v>1274</v>
      </c>
      <c r="F482" s="113" t="s">
        <v>1273</v>
      </c>
      <c r="G482" s="112">
        <v>206860000</v>
      </c>
    </row>
    <row r="483" spans="2:7" s="87" customFormat="1" ht="24.95" customHeight="1">
      <c r="B483" s="95" t="s">
        <v>454</v>
      </c>
      <c r="C483" s="93">
        <v>2025</v>
      </c>
      <c r="D483" s="94">
        <v>2</v>
      </c>
      <c r="E483" s="94" t="s">
        <v>1272</v>
      </c>
      <c r="F483" s="94"/>
      <c r="G483" s="96">
        <v>100000000</v>
      </c>
    </row>
    <row r="484" spans="2:7" s="87" customFormat="1" ht="24.95" customHeight="1">
      <c r="B484" s="95" t="s">
        <v>454</v>
      </c>
      <c r="C484" s="93">
        <v>2025</v>
      </c>
      <c r="D484" s="94">
        <v>2</v>
      </c>
      <c r="E484" s="93" t="s">
        <v>1271</v>
      </c>
      <c r="F484" s="93"/>
      <c r="G484" s="92">
        <v>70000000</v>
      </c>
    </row>
    <row r="485" spans="2:7" s="87" customFormat="1" ht="24.95" customHeight="1">
      <c r="B485" s="95" t="s">
        <v>1233</v>
      </c>
      <c r="C485" s="93">
        <v>2025</v>
      </c>
      <c r="D485" s="94">
        <v>1</v>
      </c>
      <c r="E485" s="94" t="s">
        <v>1270</v>
      </c>
      <c r="F485" s="94" t="s">
        <v>1269</v>
      </c>
      <c r="G485" s="96">
        <v>10000000</v>
      </c>
    </row>
    <row r="486" spans="2:7" s="87" customFormat="1" ht="24.95" customHeight="1">
      <c r="B486" s="95" t="s">
        <v>454</v>
      </c>
      <c r="C486" s="93">
        <v>2025</v>
      </c>
      <c r="D486" s="94">
        <v>2</v>
      </c>
      <c r="E486" s="93" t="s">
        <v>1268</v>
      </c>
      <c r="F486" s="94" t="s">
        <v>1235</v>
      </c>
      <c r="G486" s="96">
        <v>75000000</v>
      </c>
    </row>
    <row r="487" spans="2:7" s="87" customFormat="1" ht="24.95" customHeight="1">
      <c r="B487" s="95" t="s">
        <v>454</v>
      </c>
      <c r="C487" s="93">
        <v>2025</v>
      </c>
      <c r="D487" s="94">
        <v>6</v>
      </c>
      <c r="E487" s="93" t="s">
        <v>1267</v>
      </c>
      <c r="F487" s="93" t="s">
        <v>1235</v>
      </c>
      <c r="G487" s="92">
        <v>75000000</v>
      </c>
    </row>
    <row r="488" spans="2:7" s="87" customFormat="1" ht="24.95" customHeight="1">
      <c r="B488" s="95" t="s">
        <v>454</v>
      </c>
      <c r="C488" s="93">
        <v>2025</v>
      </c>
      <c r="D488" s="94">
        <v>2</v>
      </c>
      <c r="E488" s="93" t="s">
        <v>536</v>
      </c>
      <c r="F488" s="93" t="s">
        <v>1231</v>
      </c>
      <c r="G488" s="92">
        <v>5000000</v>
      </c>
    </row>
    <row r="489" spans="2:7" s="87" customFormat="1" ht="24.95" customHeight="1">
      <c r="B489" s="111" t="s">
        <v>454</v>
      </c>
      <c r="C489" s="108">
        <v>2025</v>
      </c>
      <c r="D489" s="110">
        <v>1</v>
      </c>
      <c r="E489" s="108" t="s">
        <v>1266</v>
      </c>
      <c r="F489" s="108" t="s">
        <v>1231</v>
      </c>
      <c r="G489" s="107">
        <v>20000000</v>
      </c>
    </row>
    <row r="490" spans="2:7" s="87" customFormat="1" ht="24.95" customHeight="1">
      <c r="B490" s="111" t="s">
        <v>454</v>
      </c>
      <c r="C490" s="108">
        <v>2025</v>
      </c>
      <c r="D490" s="110">
        <v>1</v>
      </c>
      <c r="E490" s="110" t="s">
        <v>1265</v>
      </c>
      <c r="F490" s="108" t="s">
        <v>1263</v>
      </c>
      <c r="G490" s="107">
        <v>35000000</v>
      </c>
    </row>
    <row r="491" spans="2:7" s="87" customFormat="1" ht="24.95" customHeight="1">
      <c r="B491" s="111" t="s">
        <v>454</v>
      </c>
      <c r="C491" s="108">
        <v>2025</v>
      </c>
      <c r="D491" s="110">
        <v>6</v>
      </c>
      <c r="E491" s="108" t="s">
        <v>1264</v>
      </c>
      <c r="F491" s="108" t="s">
        <v>1263</v>
      </c>
      <c r="G491" s="107">
        <v>35000000</v>
      </c>
    </row>
    <row r="492" spans="2:7" s="87" customFormat="1" ht="24.95" customHeight="1">
      <c r="B492" s="111" t="s">
        <v>454</v>
      </c>
      <c r="C492" s="108">
        <v>2025</v>
      </c>
      <c r="D492" s="110">
        <v>1</v>
      </c>
      <c r="E492" s="108" t="s">
        <v>1262</v>
      </c>
      <c r="F492" s="108" t="s">
        <v>1252</v>
      </c>
      <c r="G492" s="107">
        <v>20000000</v>
      </c>
    </row>
    <row r="493" spans="2:7" s="87" customFormat="1" ht="24.95" customHeight="1">
      <c r="B493" s="111" t="s">
        <v>454</v>
      </c>
      <c r="C493" s="108">
        <v>2025</v>
      </c>
      <c r="D493" s="110">
        <v>6</v>
      </c>
      <c r="E493" s="108" t="s">
        <v>1261</v>
      </c>
      <c r="F493" s="108" t="s">
        <v>1252</v>
      </c>
      <c r="G493" s="107">
        <v>20000000</v>
      </c>
    </row>
    <row r="494" spans="2:7" s="87" customFormat="1" ht="24.95" customHeight="1">
      <c r="B494" s="111" t="s">
        <v>454</v>
      </c>
      <c r="C494" s="108">
        <v>2025</v>
      </c>
      <c r="D494" s="110">
        <v>1</v>
      </c>
      <c r="E494" s="108" t="s">
        <v>1260</v>
      </c>
      <c r="F494" s="108" t="s">
        <v>1259</v>
      </c>
      <c r="G494" s="107">
        <v>20000000</v>
      </c>
    </row>
    <row r="495" spans="2:7" s="87" customFormat="1" ht="24.95" customHeight="1">
      <c r="B495" s="111" t="s">
        <v>454</v>
      </c>
      <c r="C495" s="108">
        <v>2025</v>
      </c>
      <c r="D495" s="110">
        <v>1</v>
      </c>
      <c r="E495" s="108" t="s">
        <v>1258</v>
      </c>
      <c r="F495" s="108" t="s">
        <v>1256</v>
      </c>
      <c r="G495" s="107">
        <v>20000000</v>
      </c>
    </row>
    <row r="496" spans="2:7" s="87" customFormat="1" ht="24.95" customHeight="1">
      <c r="B496" s="111" t="s">
        <v>454</v>
      </c>
      <c r="C496" s="108">
        <v>2025</v>
      </c>
      <c r="D496" s="110">
        <v>1</v>
      </c>
      <c r="E496" s="108" t="s">
        <v>1257</v>
      </c>
      <c r="F496" s="108" t="s">
        <v>1256</v>
      </c>
      <c r="G496" s="107">
        <v>20000000</v>
      </c>
    </row>
    <row r="497" spans="2:7" s="87" customFormat="1" ht="24.95" customHeight="1">
      <c r="B497" s="111" t="s">
        <v>454</v>
      </c>
      <c r="C497" s="108">
        <v>2025</v>
      </c>
      <c r="D497" s="110">
        <v>1</v>
      </c>
      <c r="E497" s="109" t="s">
        <v>1255</v>
      </c>
      <c r="F497" s="108" t="s">
        <v>1252</v>
      </c>
      <c r="G497" s="107">
        <v>20000000</v>
      </c>
    </row>
    <row r="498" spans="2:7" s="87" customFormat="1" ht="24.95" customHeight="1">
      <c r="B498" s="111" t="s">
        <v>454</v>
      </c>
      <c r="C498" s="108">
        <v>2025</v>
      </c>
      <c r="D498" s="110">
        <v>1</v>
      </c>
      <c r="E498" s="108" t="s">
        <v>1254</v>
      </c>
      <c r="F498" s="108" t="s">
        <v>1238</v>
      </c>
      <c r="G498" s="107">
        <v>20000000</v>
      </c>
    </row>
    <row r="499" spans="2:7" s="87" customFormat="1" ht="24.95" customHeight="1">
      <c r="B499" s="95" t="s">
        <v>454</v>
      </c>
      <c r="C499" s="93">
        <v>2025</v>
      </c>
      <c r="D499" s="94">
        <v>10</v>
      </c>
      <c r="E499" s="109" t="s">
        <v>1253</v>
      </c>
      <c r="F499" s="108" t="s">
        <v>1252</v>
      </c>
      <c r="G499" s="107">
        <v>20000000</v>
      </c>
    </row>
    <row r="500" spans="2:7" s="87" customFormat="1" ht="24.95" customHeight="1">
      <c r="B500" s="95" t="s">
        <v>454</v>
      </c>
      <c r="C500" s="93">
        <v>2025</v>
      </c>
      <c r="D500" s="94">
        <v>10</v>
      </c>
      <c r="E500" s="108" t="s">
        <v>1251</v>
      </c>
      <c r="F500" s="108" t="s">
        <v>1238</v>
      </c>
      <c r="G500" s="107">
        <v>20000000</v>
      </c>
    </row>
    <row r="501" spans="2:7" s="87" customFormat="1" ht="24.95" customHeight="1">
      <c r="B501" s="95" t="s">
        <v>454</v>
      </c>
      <c r="C501" s="93">
        <v>2025</v>
      </c>
      <c r="D501" s="94">
        <v>10</v>
      </c>
      <c r="E501" s="108" t="s">
        <v>1250</v>
      </c>
      <c r="F501" s="108" t="s">
        <v>1238</v>
      </c>
      <c r="G501" s="107">
        <v>710000000</v>
      </c>
    </row>
    <row r="502" spans="2:7" s="87" customFormat="1" ht="24.95" customHeight="1">
      <c r="B502" s="95" t="s">
        <v>454</v>
      </c>
      <c r="C502" s="93">
        <v>2025</v>
      </c>
      <c r="D502" s="94">
        <v>10</v>
      </c>
      <c r="E502" s="108" t="s">
        <v>1249</v>
      </c>
      <c r="F502" s="108" t="s">
        <v>1238</v>
      </c>
      <c r="G502" s="107">
        <v>394000000</v>
      </c>
    </row>
    <row r="503" spans="2:7" s="87" customFormat="1" ht="24.95" customHeight="1">
      <c r="B503" s="95" t="s">
        <v>454</v>
      </c>
      <c r="C503" s="93">
        <v>2025</v>
      </c>
      <c r="D503" s="94">
        <v>10</v>
      </c>
      <c r="E503" s="108" t="s">
        <v>1248</v>
      </c>
      <c r="F503" s="108" t="s">
        <v>1238</v>
      </c>
      <c r="G503" s="107">
        <v>467000000</v>
      </c>
    </row>
    <row r="504" spans="2:7" s="87" customFormat="1" ht="24.95" customHeight="1">
      <c r="B504" s="95" t="s">
        <v>454</v>
      </c>
      <c r="C504" s="93">
        <v>2025</v>
      </c>
      <c r="D504" s="94">
        <v>10</v>
      </c>
      <c r="E504" s="108" t="s">
        <v>1247</v>
      </c>
      <c r="F504" s="108" t="s">
        <v>1238</v>
      </c>
      <c r="G504" s="107">
        <v>394000000</v>
      </c>
    </row>
    <row r="505" spans="2:7" s="87" customFormat="1" ht="24.95" customHeight="1">
      <c r="B505" s="95" t="s">
        <v>454</v>
      </c>
      <c r="C505" s="93">
        <v>2025</v>
      </c>
      <c r="D505" s="94">
        <v>10</v>
      </c>
      <c r="E505" s="108" t="s">
        <v>1246</v>
      </c>
      <c r="F505" s="108" t="s">
        <v>1238</v>
      </c>
      <c r="G505" s="107">
        <v>516000000</v>
      </c>
    </row>
    <row r="506" spans="2:7" s="87" customFormat="1" ht="24.95" customHeight="1">
      <c r="B506" s="95" t="s">
        <v>454</v>
      </c>
      <c r="C506" s="93">
        <v>2025</v>
      </c>
      <c r="D506" s="94">
        <v>10</v>
      </c>
      <c r="E506" s="108" t="s">
        <v>1245</v>
      </c>
      <c r="F506" s="108" t="s">
        <v>1238</v>
      </c>
      <c r="G506" s="107">
        <v>346000000</v>
      </c>
    </row>
    <row r="507" spans="2:7" ht="24.95" customHeight="1">
      <c r="B507" s="95" t="s">
        <v>454</v>
      </c>
      <c r="C507" s="93">
        <v>2025</v>
      </c>
      <c r="D507" s="94">
        <v>10</v>
      </c>
      <c r="E507" s="108" t="s">
        <v>1244</v>
      </c>
      <c r="F507" s="108" t="s">
        <v>1238</v>
      </c>
      <c r="G507" s="107">
        <v>346000000</v>
      </c>
    </row>
    <row r="508" spans="2:7" ht="24.95" customHeight="1">
      <c r="B508" s="95" t="s">
        <v>454</v>
      </c>
      <c r="C508" s="93">
        <v>2025</v>
      </c>
      <c r="D508" s="94">
        <v>10</v>
      </c>
      <c r="E508" s="108" t="s">
        <v>1243</v>
      </c>
      <c r="F508" s="108" t="s">
        <v>1238</v>
      </c>
      <c r="G508" s="107">
        <v>308000000</v>
      </c>
    </row>
    <row r="509" spans="2:7" ht="24.95" customHeight="1">
      <c r="B509" s="95" t="s">
        <v>454</v>
      </c>
      <c r="C509" s="93">
        <v>2025</v>
      </c>
      <c r="D509" s="94">
        <v>10</v>
      </c>
      <c r="E509" s="108" t="s">
        <v>1242</v>
      </c>
      <c r="F509" s="108" t="s">
        <v>1238</v>
      </c>
      <c r="G509" s="107">
        <v>592000000</v>
      </c>
    </row>
    <row r="510" spans="2:7" ht="24.95" customHeight="1">
      <c r="B510" s="95" t="s">
        <v>454</v>
      </c>
      <c r="C510" s="93">
        <v>2025</v>
      </c>
      <c r="D510" s="94">
        <v>10</v>
      </c>
      <c r="E510" s="108" t="s">
        <v>1241</v>
      </c>
      <c r="F510" s="108" t="s">
        <v>1238</v>
      </c>
      <c r="G510" s="107">
        <v>592000000</v>
      </c>
    </row>
    <row r="511" spans="2:7" ht="24.95" customHeight="1">
      <c r="B511" s="95" t="s">
        <v>454</v>
      </c>
      <c r="C511" s="93">
        <v>2025</v>
      </c>
      <c r="D511" s="94">
        <v>10</v>
      </c>
      <c r="E511" s="108" t="s">
        <v>1240</v>
      </c>
      <c r="F511" s="108" t="s">
        <v>1238</v>
      </c>
      <c r="G511" s="107">
        <v>484000000</v>
      </c>
    </row>
    <row r="512" spans="2:7" ht="24.95" customHeight="1">
      <c r="B512" s="95" t="s">
        <v>454</v>
      </c>
      <c r="C512" s="93">
        <v>2025</v>
      </c>
      <c r="D512" s="94">
        <v>10</v>
      </c>
      <c r="E512" s="108" t="s">
        <v>1239</v>
      </c>
      <c r="F512" s="108" t="s">
        <v>1238</v>
      </c>
      <c r="G512" s="107">
        <v>364000000</v>
      </c>
    </row>
    <row r="513" spans="2:7" s="87" customFormat="1" ht="24.95" customHeight="1">
      <c r="B513" s="95" t="s">
        <v>454</v>
      </c>
      <c r="C513" s="93">
        <v>2025</v>
      </c>
      <c r="D513" s="94">
        <v>1</v>
      </c>
      <c r="E513" s="94" t="s">
        <v>1237</v>
      </c>
      <c r="F513" s="94" t="s">
        <v>1235</v>
      </c>
      <c r="G513" s="96">
        <v>40000000</v>
      </c>
    </row>
    <row r="514" spans="2:7" s="87" customFormat="1" ht="24.95" customHeight="1">
      <c r="B514" s="95" t="s">
        <v>1233</v>
      </c>
      <c r="C514" s="93">
        <v>2025</v>
      </c>
      <c r="D514" s="94">
        <v>1</v>
      </c>
      <c r="E514" s="93" t="s">
        <v>1236</v>
      </c>
      <c r="F514" s="93" t="s">
        <v>1235</v>
      </c>
      <c r="G514" s="92">
        <v>40000000</v>
      </c>
    </row>
    <row r="515" spans="2:7" s="87" customFormat="1" ht="24.95" customHeight="1">
      <c r="B515" s="95" t="s">
        <v>1233</v>
      </c>
      <c r="C515" s="93">
        <v>2025</v>
      </c>
      <c r="D515" s="94">
        <v>1</v>
      </c>
      <c r="E515" s="93" t="s">
        <v>1234</v>
      </c>
      <c r="F515" s="93" t="s">
        <v>1231</v>
      </c>
      <c r="G515" s="92">
        <v>12000000</v>
      </c>
    </row>
    <row r="516" spans="2:7" s="87" customFormat="1" ht="24.95" customHeight="1">
      <c r="B516" s="95" t="s">
        <v>1233</v>
      </c>
      <c r="C516" s="93">
        <v>2025</v>
      </c>
      <c r="D516" s="94">
        <v>1</v>
      </c>
      <c r="E516" s="94" t="s">
        <v>1232</v>
      </c>
      <c r="F516" s="93" t="s">
        <v>1231</v>
      </c>
      <c r="G516" s="96">
        <v>16000000</v>
      </c>
    </row>
    <row r="517" spans="2:7" s="87" customFormat="1" ht="24.95" customHeight="1">
      <c r="B517" s="95" t="s">
        <v>454</v>
      </c>
      <c r="C517" s="93">
        <v>2025</v>
      </c>
      <c r="D517" s="94">
        <v>1</v>
      </c>
      <c r="E517" s="93" t="s">
        <v>1230</v>
      </c>
      <c r="F517" s="93" t="s">
        <v>1228</v>
      </c>
      <c r="G517" s="92">
        <v>20000000</v>
      </c>
    </row>
    <row r="518" spans="2:7" s="87" customFormat="1" ht="24.95" customHeight="1">
      <c r="B518" s="95" t="s">
        <v>454</v>
      </c>
      <c r="C518" s="93">
        <v>2025</v>
      </c>
      <c r="D518" s="94">
        <v>6</v>
      </c>
      <c r="E518" s="93" t="s">
        <v>1229</v>
      </c>
      <c r="F518" s="93" t="s">
        <v>1228</v>
      </c>
      <c r="G518" s="92">
        <v>20000000</v>
      </c>
    </row>
    <row r="519" spans="2:7" s="87" customFormat="1" ht="24.95" customHeight="1">
      <c r="B519" s="95" t="s">
        <v>454</v>
      </c>
      <c r="C519" s="93">
        <v>2024</v>
      </c>
      <c r="D519" s="94">
        <v>12</v>
      </c>
      <c r="E519" s="93" t="s">
        <v>1227</v>
      </c>
      <c r="F519" s="93" t="s">
        <v>1226</v>
      </c>
      <c r="G519" s="92">
        <v>37000000</v>
      </c>
    </row>
    <row r="520" spans="2:7" s="87" customFormat="1" ht="24.95" customHeight="1">
      <c r="B520" s="95" t="s">
        <v>454</v>
      </c>
      <c r="C520" s="93">
        <v>2024</v>
      </c>
      <c r="D520" s="94">
        <v>12</v>
      </c>
      <c r="E520" s="93" t="s">
        <v>1225</v>
      </c>
      <c r="F520" s="93" t="s">
        <v>1224</v>
      </c>
      <c r="G520" s="92">
        <v>9100000</v>
      </c>
    </row>
    <row r="521" spans="2:7" s="87" customFormat="1" ht="24.95" customHeight="1">
      <c r="B521" s="95" t="s">
        <v>454</v>
      </c>
      <c r="C521" s="93">
        <v>2024</v>
      </c>
      <c r="D521" s="94">
        <v>12</v>
      </c>
      <c r="E521" s="94" t="s">
        <v>1223</v>
      </c>
      <c r="F521" s="94" t="s">
        <v>1222</v>
      </c>
      <c r="G521" s="96">
        <v>40000000</v>
      </c>
    </row>
    <row r="522" spans="2:7" s="87" customFormat="1" ht="24.95" customHeight="1">
      <c r="B522" s="95" t="s">
        <v>454</v>
      </c>
      <c r="C522" s="93">
        <v>2025</v>
      </c>
      <c r="D522" s="94">
        <v>1</v>
      </c>
      <c r="E522" s="93" t="s">
        <v>1221</v>
      </c>
      <c r="F522" s="93" t="s">
        <v>1219</v>
      </c>
      <c r="G522" s="92">
        <v>8000000</v>
      </c>
    </row>
    <row r="523" spans="2:7" s="87" customFormat="1" ht="24.95" customHeight="1">
      <c r="B523" s="95" t="s">
        <v>454</v>
      </c>
      <c r="C523" s="93">
        <v>2025</v>
      </c>
      <c r="D523" s="94">
        <v>1</v>
      </c>
      <c r="E523" s="93" t="s">
        <v>1220</v>
      </c>
      <c r="F523" s="93" t="s">
        <v>1219</v>
      </c>
      <c r="G523" s="92">
        <v>5025000</v>
      </c>
    </row>
    <row r="524" spans="2:7" s="87" customFormat="1" ht="24.95" customHeight="1">
      <c r="B524" s="95" t="s">
        <v>454</v>
      </c>
      <c r="C524" s="93">
        <v>2025</v>
      </c>
      <c r="D524" s="94">
        <v>2</v>
      </c>
      <c r="E524" s="94" t="s">
        <v>1218</v>
      </c>
      <c r="F524" s="94" t="s">
        <v>1217</v>
      </c>
      <c r="G524" s="96">
        <v>144500000</v>
      </c>
    </row>
    <row r="525" spans="2:7" s="87" customFormat="1" ht="24.95" customHeight="1">
      <c r="B525" s="95" t="s">
        <v>621</v>
      </c>
      <c r="C525" s="93" t="s">
        <v>1213</v>
      </c>
      <c r="D525" s="94">
        <v>1</v>
      </c>
      <c r="E525" s="94" t="s">
        <v>1216</v>
      </c>
      <c r="F525" s="94" t="s">
        <v>1211</v>
      </c>
      <c r="G525" s="96">
        <v>22000000</v>
      </c>
    </row>
    <row r="526" spans="2:7" s="87" customFormat="1" ht="24.95" customHeight="1">
      <c r="B526" s="95" t="s">
        <v>621</v>
      </c>
      <c r="C526" s="93" t="s">
        <v>1213</v>
      </c>
      <c r="D526" s="94">
        <v>1</v>
      </c>
      <c r="E526" s="94" t="s">
        <v>1215</v>
      </c>
      <c r="F526" s="94" t="s">
        <v>1214</v>
      </c>
      <c r="G526" s="96">
        <v>17259000</v>
      </c>
    </row>
    <row r="527" spans="2:7" s="87" customFormat="1" ht="24.95" customHeight="1">
      <c r="B527" s="95" t="s">
        <v>621</v>
      </c>
      <c r="C527" s="93" t="s">
        <v>1213</v>
      </c>
      <c r="D527" s="94">
        <v>1</v>
      </c>
      <c r="E527" s="94" t="s">
        <v>1212</v>
      </c>
      <c r="F527" s="94" t="s">
        <v>1211</v>
      </c>
      <c r="G527" s="96">
        <v>10000000</v>
      </c>
    </row>
    <row r="528" spans="2:7" s="87" customFormat="1" ht="24.95" customHeight="1">
      <c r="B528" s="95" t="s">
        <v>621</v>
      </c>
      <c r="C528" s="93">
        <v>2025</v>
      </c>
      <c r="D528" s="94">
        <v>2</v>
      </c>
      <c r="E528" s="94" t="s">
        <v>1210</v>
      </c>
      <c r="F528" s="94" t="s">
        <v>1209</v>
      </c>
      <c r="G528" s="96">
        <v>6000000</v>
      </c>
    </row>
    <row r="529" spans="2:7" s="87" customFormat="1" ht="24.95" customHeight="1">
      <c r="B529" s="95" t="s">
        <v>610</v>
      </c>
      <c r="C529" s="93">
        <v>2025</v>
      </c>
      <c r="D529" s="94">
        <v>5</v>
      </c>
      <c r="E529" s="93" t="s">
        <v>1208</v>
      </c>
      <c r="F529" s="93" t="s">
        <v>1207</v>
      </c>
      <c r="G529" s="92">
        <v>3000000</v>
      </c>
    </row>
    <row r="530" spans="2:7" s="87" customFormat="1" ht="24.95" customHeight="1">
      <c r="B530" s="95" t="s">
        <v>621</v>
      </c>
      <c r="C530" s="93">
        <v>2025</v>
      </c>
      <c r="D530" s="94">
        <v>10</v>
      </c>
      <c r="E530" s="93" t="s">
        <v>1206</v>
      </c>
      <c r="F530" s="93" t="s">
        <v>1205</v>
      </c>
      <c r="G530" s="92">
        <v>15000000</v>
      </c>
    </row>
    <row r="531" spans="2:7" s="87" customFormat="1" ht="24.95" customHeight="1">
      <c r="B531" s="95" t="s">
        <v>621</v>
      </c>
      <c r="C531" s="93">
        <v>2025</v>
      </c>
      <c r="D531" s="93">
        <v>1</v>
      </c>
      <c r="E531" s="93" t="s">
        <v>1204</v>
      </c>
      <c r="F531" s="93" t="s">
        <v>1203</v>
      </c>
      <c r="G531" s="92">
        <v>21354000</v>
      </c>
    </row>
    <row r="532" spans="2:7" s="87" customFormat="1" ht="24.95" customHeight="1">
      <c r="B532" s="95" t="s">
        <v>621</v>
      </c>
      <c r="C532" s="93">
        <v>2025</v>
      </c>
      <c r="D532" s="94">
        <v>1</v>
      </c>
      <c r="E532" s="93" t="s">
        <v>1202</v>
      </c>
      <c r="F532" s="93" t="s">
        <v>1201</v>
      </c>
      <c r="G532" s="92">
        <v>22000000</v>
      </c>
    </row>
    <row r="533" spans="2:7" s="87" customFormat="1" ht="24.95" customHeight="1">
      <c r="B533" s="95" t="s">
        <v>621</v>
      </c>
      <c r="C533" s="93">
        <v>2025</v>
      </c>
      <c r="D533" s="94">
        <v>3</v>
      </c>
      <c r="E533" s="94" t="s">
        <v>1200</v>
      </c>
      <c r="F533" s="94" t="s">
        <v>1199</v>
      </c>
      <c r="G533" s="96">
        <v>8000000</v>
      </c>
    </row>
    <row r="534" spans="2:7" s="87" customFormat="1" ht="24.95" customHeight="1">
      <c r="B534" s="95" t="s">
        <v>621</v>
      </c>
      <c r="C534" s="93">
        <v>2025</v>
      </c>
      <c r="D534" s="94">
        <v>4</v>
      </c>
      <c r="E534" s="93" t="s">
        <v>1198</v>
      </c>
      <c r="F534" s="93" t="s">
        <v>1197</v>
      </c>
      <c r="G534" s="92">
        <v>5000000</v>
      </c>
    </row>
    <row r="535" spans="2:7" s="87" customFormat="1" ht="24.95" customHeight="1">
      <c r="B535" s="95" t="s">
        <v>610</v>
      </c>
      <c r="C535" s="93">
        <v>2025</v>
      </c>
      <c r="D535" s="94">
        <v>2</v>
      </c>
      <c r="E535" s="93" t="s">
        <v>1196</v>
      </c>
      <c r="F535" s="93" t="s">
        <v>1195</v>
      </c>
      <c r="G535" s="96">
        <v>13000000</v>
      </c>
    </row>
    <row r="536" spans="2:7" s="87" customFormat="1" ht="24.95" customHeight="1">
      <c r="B536" s="95" t="s">
        <v>610</v>
      </c>
      <c r="C536" s="93">
        <v>2025</v>
      </c>
      <c r="D536" s="94">
        <v>9</v>
      </c>
      <c r="E536" s="93" t="s">
        <v>1194</v>
      </c>
      <c r="F536" s="93" t="s">
        <v>1193</v>
      </c>
      <c r="G536" s="96">
        <v>6000000</v>
      </c>
    </row>
    <row r="537" spans="2:7" s="87" customFormat="1" ht="24.95" customHeight="1">
      <c r="B537" s="95" t="s">
        <v>610</v>
      </c>
      <c r="C537" s="93">
        <v>2025</v>
      </c>
      <c r="D537" s="94">
        <v>4</v>
      </c>
      <c r="E537" s="94" t="s">
        <v>1192</v>
      </c>
      <c r="F537" s="94" t="s">
        <v>1191</v>
      </c>
      <c r="G537" s="96">
        <v>25000000</v>
      </c>
    </row>
    <row r="538" spans="2:7" s="87" customFormat="1" ht="24.95" customHeight="1">
      <c r="B538" s="95" t="s">
        <v>610</v>
      </c>
      <c r="C538" s="93">
        <v>2025</v>
      </c>
      <c r="D538" s="94">
        <v>11</v>
      </c>
      <c r="E538" s="93" t="s">
        <v>1190</v>
      </c>
      <c r="F538" s="93" t="s">
        <v>1189</v>
      </c>
      <c r="G538" s="92">
        <v>55000000</v>
      </c>
    </row>
    <row r="539" spans="2:7" s="87" customFormat="1" ht="24.95" customHeight="1">
      <c r="B539" s="95" t="s">
        <v>610</v>
      </c>
      <c r="C539" s="93">
        <v>2025</v>
      </c>
      <c r="D539" s="94">
        <v>1</v>
      </c>
      <c r="E539" s="93" t="s">
        <v>1188</v>
      </c>
      <c r="F539" s="93" t="s">
        <v>1187</v>
      </c>
      <c r="G539" s="92">
        <v>5500000</v>
      </c>
    </row>
    <row r="540" spans="2:7" s="87" customFormat="1" ht="24.95" customHeight="1">
      <c r="B540" s="95" t="s">
        <v>610</v>
      </c>
      <c r="C540" s="93">
        <v>2025</v>
      </c>
      <c r="D540" s="94">
        <v>1</v>
      </c>
      <c r="E540" s="93" t="s">
        <v>1186</v>
      </c>
      <c r="F540" s="93" t="s">
        <v>1185</v>
      </c>
      <c r="G540" s="92">
        <v>22000000</v>
      </c>
    </row>
    <row r="541" spans="2:7" s="87" customFormat="1" ht="24.95" customHeight="1">
      <c r="B541" s="95" t="s">
        <v>621</v>
      </c>
      <c r="C541" s="93">
        <v>2025</v>
      </c>
      <c r="D541" s="94">
        <v>1</v>
      </c>
      <c r="E541" s="93" t="s">
        <v>1184</v>
      </c>
      <c r="F541" s="93" t="s">
        <v>1183</v>
      </c>
      <c r="G541" s="92">
        <v>14405000</v>
      </c>
    </row>
    <row r="542" spans="2:7" s="87" customFormat="1" ht="24.95" customHeight="1">
      <c r="B542" s="95" t="s">
        <v>621</v>
      </c>
      <c r="C542" s="93">
        <v>2025</v>
      </c>
      <c r="D542" s="94">
        <v>1</v>
      </c>
      <c r="E542" s="93" t="s">
        <v>1182</v>
      </c>
      <c r="F542" s="93" t="s">
        <v>1181</v>
      </c>
      <c r="G542" s="92">
        <v>3889000</v>
      </c>
    </row>
    <row r="543" spans="2:7" s="87" customFormat="1" ht="24.95" customHeight="1">
      <c r="B543" s="95" t="s">
        <v>621</v>
      </c>
      <c r="C543" s="93">
        <v>2024</v>
      </c>
      <c r="D543" s="94">
        <v>12</v>
      </c>
      <c r="E543" s="93" t="s">
        <v>1180</v>
      </c>
      <c r="F543" s="93" t="s">
        <v>1179</v>
      </c>
      <c r="G543" s="92">
        <v>700000000</v>
      </c>
    </row>
    <row r="544" spans="2:7" s="87" customFormat="1" ht="24.95" customHeight="1">
      <c r="B544" s="95" t="s">
        <v>621</v>
      </c>
      <c r="C544" s="93">
        <v>2025</v>
      </c>
      <c r="D544" s="94">
        <v>2</v>
      </c>
      <c r="E544" s="93" t="s">
        <v>1178</v>
      </c>
      <c r="F544" s="93" t="s">
        <v>1177</v>
      </c>
      <c r="G544" s="92">
        <v>6390000</v>
      </c>
    </row>
    <row r="545" spans="2:7" s="87" customFormat="1" ht="24.95" customHeight="1">
      <c r="B545" s="95" t="s">
        <v>621</v>
      </c>
      <c r="C545" s="93">
        <v>2025</v>
      </c>
      <c r="D545" s="94">
        <v>2</v>
      </c>
      <c r="E545" s="93" t="s">
        <v>1176</v>
      </c>
      <c r="F545" s="93" t="s">
        <v>1175</v>
      </c>
      <c r="G545" s="92">
        <v>5271000</v>
      </c>
    </row>
    <row r="546" spans="2:7" s="104" customFormat="1" ht="24.95" customHeight="1">
      <c r="B546" s="95" t="s">
        <v>621</v>
      </c>
      <c r="C546" s="106">
        <v>2025</v>
      </c>
      <c r="D546" s="106">
        <v>2</v>
      </c>
      <c r="E546" s="106" t="s">
        <v>1174</v>
      </c>
      <c r="F546" s="106" t="s">
        <v>1172</v>
      </c>
      <c r="G546" s="105">
        <v>12857000</v>
      </c>
    </row>
    <row r="547" spans="2:7" s="104" customFormat="1" ht="24.95" customHeight="1">
      <c r="B547" s="95" t="s">
        <v>621</v>
      </c>
      <c r="C547" s="106">
        <v>2025</v>
      </c>
      <c r="D547" s="106">
        <v>10</v>
      </c>
      <c r="E547" s="106" t="s">
        <v>1173</v>
      </c>
      <c r="F547" s="106" t="s">
        <v>1172</v>
      </c>
      <c r="G547" s="105">
        <v>12857000</v>
      </c>
    </row>
    <row r="548" spans="2:7" s="104" customFormat="1" ht="24.95" customHeight="1">
      <c r="B548" s="95" t="s">
        <v>621</v>
      </c>
      <c r="C548" s="106">
        <v>2025</v>
      </c>
      <c r="D548" s="106">
        <v>3</v>
      </c>
      <c r="E548" s="106" t="s">
        <v>1171</v>
      </c>
      <c r="F548" s="106" t="s">
        <v>1170</v>
      </c>
      <c r="G548" s="105">
        <v>6894000</v>
      </c>
    </row>
    <row r="549" spans="2:7" s="104" customFormat="1" ht="24.95" customHeight="1">
      <c r="B549" s="95" t="s">
        <v>621</v>
      </c>
      <c r="C549" s="106">
        <v>2025</v>
      </c>
      <c r="D549" s="106">
        <v>3</v>
      </c>
      <c r="E549" s="106" t="s">
        <v>1169</v>
      </c>
      <c r="F549" s="106" t="s">
        <v>1168</v>
      </c>
      <c r="G549" s="105">
        <v>1452000</v>
      </c>
    </row>
    <row r="550" spans="2:7" s="104" customFormat="1" ht="24.95" customHeight="1">
      <c r="B550" s="95" t="s">
        <v>621</v>
      </c>
      <c r="C550" s="106">
        <v>2025</v>
      </c>
      <c r="D550" s="106">
        <v>3</v>
      </c>
      <c r="E550" s="106" t="s">
        <v>1167</v>
      </c>
      <c r="F550" s="106" t="s">
        <v>1166</v>
      </c>
      <c r="G550" s="105">
        <v>6894000</v>
      </c>
    </row>
    <row r="551" spans="2:7" s="104" customFormat="1" ht="24.95" customHeight="1">
      <c r="B551" s="95" t="s">
        <v>621</v>
      </c>
      <c r="C551" s="106">
        <v>2025</v>
      </c>
      <c r="D551" s="106">
        <v>3</v>
      </c>
      <c r="E551" s="106" t="s">
        <v>1165</v>
      </c>
      <c r="F551" s="106" t="s">
        <v>1164</v>
      </c>
      <c r="G551" s="105">
        <v>1452000</v>
      </c>
    </row>
    <row r="552" spans="2:7" s="68" customFormat="1" ht="24.95" customHeight="1">
      <c r="B552" s="95" t="s">
        <v>621</v>
      </c>
      <c r="C552" s="103">
        <v>2025</v>
      </c>
      <c r="D552" s="103">
        <v>1</v>
      </c>
      <c r="E552" s="103" t="s">
        <v>1163</v>
      </c>
      <c r="F552" s="103" t="s">
        <v>1149</v>
      </c>
      <c r="G552" s="102">
        <v>29000000</v>
      </c>
    </row>
    <row r="553" spans="2:7" s="68" customFormat="1" ht="24.95" customHeight="1">
      <c r="B553" s="95" t="s">
        <v>621</v>
      </c>
      <c r="C553" s="103">
        <v>2025</v>
      </c>
      <c r="D553" s="103">
        <v>1</v>
      </c>
      <c r="E553" s="103" t="s">
        <v>1162</v>
      </c>
      <c r="F553" s="103" t="s">
        <v>1161</v>
      </c>
      <c r="G553" s="102">
        <v>9700000</v>
      </c>
    </row>
    <row r="554" spans="2:7" s="68" customFormat="1" ht="24.95" customHeight="1">
      <c r="B554" s="95" t="s">
        <v>621</v>
      </c>
      <c r="C554" s="103">
        <v>2025</v>
      </c>
      <c r="D554" s="103">
        <v>2</v>
      </c>
      <c r="E554" s="103" t="s">
        <v>1160</v>
      </c>
      <c r="F554" s="103" t="s">
        <v>1159</v>
      </c>
      <c r="G554" s="102">
        <v>19000000</v>
      </c>
    </row>
    <row r="555" spans="2:7" s="68" customFormat="1" ht="24.95" customHeight="1">
      <c r="B555" s="95" t="s">
        <v>621</v>
      </c>
      <c r="C555" s="103">
        <v>2025</v>
      </c>
      <c r="D555" s="103">
        <v>3</v>
      </c>
      <c r="E555" s="103" t="s">
        <v>1158</v>
      </c>
      <c r="F555" s="103" t="s">
        <v>1157</v>
      </c>
      <c r="G555" s="102">
        <v>15000000</v>
      </c>
    </row>
    <row r="556" spans="2:7" s="68" customFormat="1" ht="24.95" customHeight="1">
      <c r="B556" s="95" t="s">
        <v>621</v>
      </c>
      <c r="C556" s="103">
        <v>2025</v>
      </c>
      <c r="D556" s="103">
        <v>5</v>
      </c>
      <c r="E556" s="103" t="s">
        <v>1156</v>
      </c>
      <c r="F556" s="103" t="s">
        <v>1155</v>
      </c>
      <c r="G556" s="102">
        <v>19000000</v>
      </c>
    </row>
    <row r="557" spans="2:7" s="68" customFormat="1" ht="24.95" customHeight="1">
      <c r="B557" s="95" t="s">
        <v>621</v>
      </c>
      <c r="C557" s="103">
        <v>2025</v>
      </c>
      <c r="D557" s="103">
        <v>1</v>
      </c>
      <c r="E557" s="103" t="s">
        <v>1154</v>
      </c>
      <c r="F557" s="103" t="s">
        <v>1153</v>
      </c>
      <c r="G557" s="102">
        <v>232385000</v>
      </c>
    </row>
    <row r="558" spans="2:7" s="68" customFormat="1" ht="24.95" customHeight="1">
      <c r="B558" s="95" t="s">
        <v>621</v>
      </c>
      <c r="C558" s="103">
        <v>2025</v>
      </c>
      <c r="D558" s="103">
        <v>9</v>
      </c>
      <c r="E558" s="103" t="s">
        <v>1152</v>
      </c>
      <c r="F558" s="103" t="s">
        <v>1151</v>
      </c>
      <c r="G558" s="102">
        <v>13000000</v>
      </c>
    </row>
    <row r="559" spans="2:7" s="68" customFormat="1" ht="24.95" customHeight="1">
      <c r="B559" s="95" t="s">
        <v>621</v>
      </c>
      <c r="C559" s="103">
        <v>2025</v>
      </c>
      <c r="D559" s="103">
        <v>10</v>
      </c>
      <c r="E559" s="103" t="s">
        <v>1150</v>
      </c>
      <c r="F559" s="103" t="s">
        <v>1149</v>
      </c>
      <c r="G559" s="102">
        <v>15000000</v>
      </c>
    </row>
    <row r="560" spans="2:7" s="68" customFormat="1" ht="24.95" customHeight="1">
      <c r="B560" s="95" t="s">
        <v>621</v>
      </c>
      <c r="C560" s="103">
        <v>2025</v>
      </c>
      <c r="D560" s="103">
        <v>1</v>
      </c>
      <c r="E560" s="103" t="s">
        <v>1148</v>
      </c>
      <c r="F560" s="103" t="s">
        <v>1148</v>
      </c>
      <c r="G560" s="102">
        <v>3690000</v>
      </c>
    </row>
    <row r="561" spans="2:7" s="68" customFormat="1" ht="24.95" customHeight="1">
      <c r="B561" s="95" t="s">
        <v>621</v>
      </c>
      <c r="C561" s="103">
        <v>2025</v>
      </c>
      <c r="D561" s="103">
        <v>1</v>
      </c>
      <c r="E561" s="103" t="s">
        <v>1147</v>
      </c>
      <c r="F561" s="103" t="s">
        <v>1146</v>
      </c>
      <c r="G561" s="102">
        <v>70000000</v>
      </c>
    </row>
    <row r="562" spans="2:7" s="68" customFormat="1" ht="24.95" customHeight="1">
      <c r="B562" s="95" t="s">
        <v>621</v>
      </c>
      <c r="C562" s="103">
        <v>2025</v>
      </c>
      <c r="D562" s="103">
        <v>1</v>
      </c>
      <c r="E562" s="103" t="s">
        <v>1145</v>
      </c>
      <c r="F562" s="103" t="s">
        <v>1145</v>
      </c>
      <c r="G562" s="102">
        <v>18000000</v>
      </c>
    </row>
    <row r="563" spans="2:7" s="68" customFormat="1" ht="24.95" customHeight="1">
      <c r="B563" s="95" t="s">
        <v>621</v>
      </c>
      <c r="C563" s="103">
        <v>2025</v>
      </c>
      <c r="D563" s="103">
        <v>2</v>
      </c>
      <c r="E563" s="103" t="s">
        <v>1144</v>
      </c>
      <c r="F563" s="103" t="s">
        <v>1143</v>
      </c>
      <c r="G563" s="102">
        <v>7750000</v>
      </c>
    </row>
    <row r="564" spans="2:7" s="68" customFormat="1" ht="24.95" customHeight="1">
      <c r="B564" s="95" t="s">
        <v>621</v>
      </c>
      <c r="C564" s="103">
        <v>2025</v>
      </c>
      <c r="D564" s="103">
        <v>4</v>
      </c>
      <c r="E564" s="103" t="s">
        <v>1142</v>
      </c>
      <c r="F564" s="103" t="s">
        <v>1141</v>
      </c>
      <c r="G564" s="102">
        <v>3390000</v>
      </c>
    </row>
    <row r="565" spans="2:7" s="68" customFormat="1" ht="24.95" customHeight="1">
      <c r="B565" s="95" t="s">
        <v>621</v>
      </c>
      <c r="C565" s="103">
        <v>2025</v>
      </c>
      <c r="D565" s="103">
        <v>3</v>
      </c>
      <c r="E565" s="103" t="s">
        <v>1140</v>
      </c>
      <c r="F565" s="103" t="s">
        <v>1139</v>
      </c>
      <c r="G565" s="102">
        <v>28600000</v>
      </c>
    </row>
    <row r="566" spans="2:7" s="68" customFormat="1" ht="24.95" customHeight="1">
      <c r="B566" s="95" t="s">
        <v>621</v>
      </c>
      <c r="C566" s="103">
        <v>2025</v>
      </c>
      <c r="D566" s="103">
        <v>9</v>
      </c>
      <c r="E566" s="103" t="s">
        <v>1138</v>
      </c>
      <c r="F566" s="103" t="s">
        <v>1137</v>
      </c>
      <c r="G566" s="102">
        <v>8700000</v>
      </c>
    </row>
    <row r="567" spans="2:7" s="68" customFormat="1" ht="24.95" customHeight="1">
      <c r="B567" s="95" t="s">
        <v>621</v>
      </c>
      <c r="C567" s="103">
        <v>2025</v>
      </c>
      <c r="D567" s="103">
        <v>1</v>
      </c>
      <c r="E567" s="103" t="s">
        <v>1136</v>
      </c>
      <c r="F567" s="103" t="s">
        <v>1135</v>
      </c>
      <c r="G567" s="102">
        <v>1230000</v>
      </c>
    </row>
    <row r="568" spans="2:7" s="68" customFormat="1" ht="24.95" customHeight="1">
      <c r="B568" s="95" t="s">
        <v>621</v>
      </c>
      <c r="C568" s="103">
        <v>2025</v>
      </c>
      <c r="D568" s="103">
        <v>1</v>
      </c>
      <c r="E568" s="103" t="s">
        <v>1134</v>
      </c>
      <c r="F568" s="103" t="s">
        <v>1133</v>
      </c>
      <c r="G568" s="102">
        <v>1906000</v>
      </c>
    </row>
    <row r="569" spans="2:7" s="68" customFormat="1" ht="24.95" customHeight="1">
      <c r="B569" s="95" t="s">
        <v>621</v>
      </c>
      <c r="C569" s="103">
        <v>2025</v>
      </c>
      <c r="D569" s="103">
        <v>1</v>
      </c>
      <c r="E569" s="103" t="s">
        <v>1132</v>
      </c>
      <c r="F569" s="103" t="s">
        <v>1131</v>
      </c>
      <c r="G569" s="102">
        <v>2772000</v>
      </c>
    </row>
    <row r="570" spans="2:7" s="68" customFormat="1" ht="24.95" customHeight="1">
      <c r="B570" s="95" t="s">
        <v>621</v>
      </c>
      <c r="C570" s="103">
        <v>2025</v>
      </c>
      <c r="D570" s="103">
        <v>1</v>
      </c>
      <c r="E570" s="103" t="s">
        <v>1130</v>
      </c>
      <c r="F570" s="103" t="s">
        <v>1129</v>
      </c>
      <c r="G570" s="102">
        <v>1611720</v>
      </c>
    </row>
    <row r="571" spans="2:7" s="68" customFormat="1" ht="24.95" customHeight="1">
      <c r="B571" s="95" t="s">
        <v>621</v>
      </c>
      <c r="C571" s="103">
        <v>2025</v>
      </c>
      <c r="D571" s="103">
        <v>1</v>
      </c>
      <c r="E571" s="103" t="s">
        <v>1128</v>
      </c>
      <c r="F571" s="103" t="s">
        <v>1127</v>
      </c>
      <c r="G571" s="102">
        <v>22000000</v>
      </c>
    </row>
    <row r="572" spans="2:7" s="87" customFormat="1" ht="24.95" customHeight="1">
      <c r="B572" s="95" t="s">
        <v>1098</v>
      </c>
      <c r="C572" s="93">
        <v>2025</v>
      </c>
      <c r="D572" s="94">
        <v>1</v>
      </c>
      <c r="E572" s="94" t="s">
        <v>1126</v>
      </c>
      <c r="F572" s="94" t="s">
        <v>1125</v>
      </c>
      <c r="G572" s="96">
        <v>353190000</v>
      </c>
    </row>
    <row r="573" spans="2:7" s="87" customFormat="1" ht="24.95" customHeight="1">
      <c r="B573" s="95" t="s">
        <v>1098</v>
      </c>
      <c r="C573" s="93">
        <v>2025</v>
      </c>
      <c r="D573" s="94">
        <v>3</v>
      </c>
      <c r="E573" s="93" t="s">
        <v>1124</v>
      </c>
      <c r="F573" s="93" t="s">
        <v>1123</v>
      </c>
      <c r="G573" s="92">
        <v>4440000</v>
      </c>
    </row>
    <row r="574" spans="2:7" s="87" customFormat="1" ht="24.95" customHeight="1">
      <c r="B574" s="95" t="s">
        <v>1098</v>
      </c>
      <c r="C574" s="93">
        <v>2025</v>
      </c>
      <c r="D574" s="94">
        <v>6</v>
      </c>
      <c r="E574" s="93" t="s">
        <v>1122</v>
      </c>
      <c r="F574" s="93" t="s">
        <v>1121</v>
      </c>
      <c r="G574" s="92">
        <v>49500000</v>
      </c>
    </row>
    <row r="575" spans="2:7" s="87" customFormat="1" ht="24.95" customHeight="1">
      <c r="B575" s="95" t="s">
        <v>1098</v>
      </c>
      <c r="C575" s="93">
        <v>2025</v>
      </c>
      <c r="D575" s="94">
        <v>6</v>
      </c>
      <c r="E575" s="94" t="s">
        <v>1120</v>
      </c>
      <c r="F575" s="94" t="s">
        <v>1119</v>
      </c>
      <c r="G575" s="96">
        <v>10000000</v>
      </c>
    </row>
    <row r="576" spans="2:7" s="87" customFormat="1" ht="24.95" customHeight="1">
      <c r="B576" s="95" t="s">
        <v>1098</v>
      </c>
      <c r="C576" s="93">
        <v>2025</v>
      </c>
      <c r="D576" s="94">
        <v>6</v>
      </c>
      <c r="E576" s="93" t="s">
        <v>1118</v>
      </c>
      <c r="F576" s="93" t="s">
        <v>1117</v>
      </c>
      <c r="G576" s="92">
        <v>12000000</v>
      </c>
    </row>
    <row r="577" spans="2:7" s="87" customFormat="1" ht="24.95" customHeight="1">
      <c r="B577" s="95" t="s">
        <v>1098</v>
      </c>
      <c r="C577" s="93">
        <v>2025</v>
      </c>
      <c r="D577" s="94">
        <v>6</v>
      </c>
      <c r="E577" s="93" t="s">
        <v>1116</v>
      </c>
      <c r="F577" s="93" t="s">
        <v>1115</v>
      </c>
      <c r="G577" s="92">
        <v>120000000</v>
      </c>
    </row>
    <row r="578" spans="2:7" s="87" customFormat="1" ht="24.95" customHeight="1">
      <c r="B578" s="95" t="s">
        <v>1098</v>
      </c>
      <c r="C578" s="93">
        <v>2025</v>
      </c>
      <c r="D578" s="94">
        <v>1</v>
      </c>
      <c r="E578" s="93" t="s">
        <v>1114</v>
      </c>
      <c r="F578" s="93" t="s">
        <v>1113</v>
      </c>
      <c r="G578" s="92">
        <v>14090000</v>
      </c>
    </row>
    <row r="579" spans="2:7" s="87" customFormat="1" ht="24.95" customHeight="1">
      <c r="B579" s="95" t="s">
        <v>1098</v>
      </c>
      <c r="C579" s="93">
        <v>2025</v>
      </c>
      <c r="D579" s="94">
        <v>1</v>
      </c>
      <c r="E579" s="93" t="s">
        <v>1112</v>
      </c>
      <c r="F579" s="93" t="s">
        <v>1111</v>
      </c>
      <c r="G579" s="92">
        <v>7200000</v>
      </c>
    </row>
    <row r="580" spans="2:7" s="87" customFormat="1" ht="24.95" customHeight="1">
      <c r="B580" s="95" t="s">
        <v>1098</v>
      </c>
      <c r="C580" s="93">
        <v>2025</v>
      </c>
      <c r="D580" s="94">
        <v>1</v>
      </c>
      <c r="E580" s="93" t="s">
        <v>1110</v>
      </c>
      <c r="F580" s="93" t="s">
        <v>1109</v>
      </c>
      <c r="G580" s="92">
        <v>6570000</v>
      </c>
    </row>
    <row r="581" spans="2:7" s="87" customFormat="1" ht="24.95" customHeight="1">
      <c r="B581" s="95" t="s">
        <v>1098</v>
      </c>
      <c r="C581" s="93">
        <v>2025</v>
      </c>
      <c r="D581" s="94">
        <v>1</v>
      </c>
      <c r="E581" s="93" t="s">
        <v>1108</v>
      </c>
      <c r="F581" s="93" t="s">
        <v>1107</v>
      </c>
      <c r="G581" s="92">
        <v>6000000</v>
      </c>
    </row>
    <row r="582" spans="2:7" s="87" customFormat="1" ht="24.95" customHeight="1">
      <c r="B582" s="95" t="s">
        <v>1098</v>
      </c>
      <c r="C582" s="93">
        <v>2025</v>
      </c>
      <c r="D582" s="94">
        <v>1</v>
      </c>
      <c r="E582" s="94" t="s">
        <v>1106</v>
      </c>
      <c r="F582" s="94" t="s">
        <v>1105</v>
      </c>
      <c r="G582" s="96">
        <v>3600000</v>
      </c>
    </row>
    <row r="583" spans="2:7" s="87" customFormat="1" ht="24.95" customHeight="1">
      <c r="B583" s="95" t="s">
        <v>1098</v>
      </c>
      <c r="C583" s="93">
        <v>2025</v>
      </c>
      <c r="D583" s="94">
        <v>1</v>
      </c>
      <c r="E583" s="93" t="s">
        <v>1104</v>
      </c>
      <c r="F583" s="93" t="s">
        <v>1103</v>
      </c>
      <c r="G583" s="92">
        <v>15186000</v>
      </c>
    </row>
    <row r="584" spans="2:7" s="87" customFormat="1" ht="24.95" customHeight="1">
      <c r="B584" s="95" t="s">
        <v>1098</v>
      </c>
      <c r="C584" s="93">
        <v>2025</v>
      </c>
      <c r="D584" s="94">
        <v>1</v>
      </c>
      <c r="E584" s="93" t="s">
        <v>1102</v>
      </c>
      <c r="F584" s="93" t="s">
        <v>1101</v>
      </c>
      <c r="G584" s="92">
        <v>5750000</v>
      </c>
    </row>
    <row r="585" spans="2:7" s="87" customFormat="1" ht="24.95" customHeight="1">
      <c r="B585" s="95" t="s">
        <v>1098</v>
      </c>
      <c r="C585" s="93">
        <v>2025</v>
      </c>
      <c r="D585" s="94">
        <v>1</v>
      </c>
      <c r="E585" s="93" t="s">
        <v>1100</v>
      </c>
      <c r="F585" s="93" t="s">
        <v>1099</v>
      </c>
      <c r="G585" s="92">
        <v>54260000</v>
      </c>
    </row>
    <row r="586" spans="2:7" s="87" customFormat="1" ht="24.95" customHeight="1">
      <c r="B586" s="95" t="s">
        <v>1098</v>
      </c>
      <c r="C586" s="93">
        <v>2025</v>
      </c>
      <c r="D586" s="94">
        <v>1</v>
      </c>
      <c r="E586" s="93" t="s">
        <v>1097</v>
      </c>
      <c r="F586" s="93" t="s">
        <v>1096</v>
      </c>
      <c r="G586" s="92">
        <v>5000000</v>
      </c>
    </row>
    <row r="587" spans="2:7" s="87" customFormat="1" ht="24.95" customHeight="1">
      <c r="B587" s="95" t="s">
        <v>695</v>
      </c>
      <c r="C587" s="93">
        <v>2024</v>
      </c>
      <c r="D587" s="94">
        <v>12</v>
      </c>
      <c r="E587" s="94" t="s">
        <v>1095</v>
      </c>
      <c r="F587" s="94" t="s">
        <v>1094</v>
      </c>
      <c r="G587" s="96">
        <v>6600000</v>
      </c>
    </row>
    <row r="588" spans="2:7" s="87" customFormat="1" ht="24.95" customHeight="1">
      <c r="B588" s="95" t="s">
        <v>695</v>
      </c>
      <c r="C588" s="93">
        <v>2024</v>
      </c>
      <c r="D588" s="94">
        <v>12</v>
      </c>
      <c r="E588" s="93" t="s">
        <v>1093</v>
      </c>
      <c r="F588" s="93" t="s">
        <v>1092</v>
      </c>
      <c r="G588" s="96">
        <v>7500000</v>
      </c>
    </row>
    <row r="589" spans="2:7" s="87" customFormat="1" ht="24.95" customHeight="1">
      <c r="B589" s="95" t="s">
        <v>695</v>
      </c>
      <c r="C589" s="93">
        <v>2024</v>
      </c>
      <c r="D589" s="94">
        <v>12</v>
      </c>
      <c r="E589" s="93" t="s">
        <v>1091</v>
      </c>
      <c r="F589" s="93" t="s">
        <v>1090</v>
      </c>
      <c r="G589" s="96">
        <v>9000000</v>
      </c>
    </row>
    <row r="590" spans="2:7" s="87" customFormat="1" ht="24.95" customHeight="1">
      <c r="B590" s="95" t="s">
        <v>695</v>
      </c>
      <c r="C590" s="93">
        <v>2024</v>
      </c>
      <c r="D590" s="94">
        <v>12</v>
      </c>
      <c r="E590" s="94" t="s">
        <v>1089</v>
      </c>
      <c r="F590" s="94" t="s">
        <v>1088</v>
      </c>
      <c r="G590" s="96">
        <v>4500000</v>
      </c>
    </row>
    <row r="591" spans="2:7" s="87" customFormat="1" ht="24.95" customHeight="1">
      <c r="B591" s="95" t="s">
        <v>695</v>
      </c>
      <c r="C591" s="93">
        <v>2024</v>
      </c>
      <c r="D591" s="94">
        <v>12</v>
      </c>
      <c r="E591" s="93" t="s">
        <v>1087</v>
      </c>
      <c r="F591" s="93" t="s">
        <v>1086</v>
      </c>
      <c r="G591" s="96">
        <v>9000000</v>
      </c>
    </row>
    <row r="592" spans="2:7" s="87" customFormat="1" ht="24.95" customHeight="1">
      <c r="B592" s="95" t="s">
        <v>695</v>
      </c>
      <c r="C592" s="93">
        <v>2024</v>
      </c>
      <c r="D592" s="94">
        <v>12</v>
      </c>
      <c r="E592" s="93" t="s">
        <v>1085</v>
      </c>
      <c r="F592" s="93" t="s">
        <v>1084</v>
      </c>
      <c r="G592" s="96">
        <v>3630000</v>
      </c>
    </row>
    <row r="593" spans="2:7" s="87" customFormat="1" ht="24.95" customHeight="1">
      <c r="B593" s="95" t="s">
        <v>695</v>
      </c>
      <c r="C593" s="93">
        <v>2024</v>
      </c>
      <c r="D593" s="94">
        <v>12</v>
      </c>
      <c r="E593" s="93" t="s">
        <v>1083</v>
      </c>
      <c r="F593" s="93" t="s">
        <v>1082</v>
      </c>
      <c r="G593" s="96">
        <v>22000000</v>
      </c>
    </row>
    <row r="594" spans="2:7" s="87" customFormat="1" ht="24.95" customHeight="1">
      <c r="B594" s="95" t="s">
        <v>695</v>
      </c>
      <c r="C594" s="93">
        <v>2024</v>
      </c>
      <c r="D594" s="94">
        <v>12</v>
      </c>
      <c r="E594" s="93" t="s">
        <v>1081</v>
      </c>
      <c r="F594" s="93" t="s">
        <v>1080</v>
      </c>
      <c r="G594" s="96">
        <v>50160000</v>
      </c>
    </row>
    <row r="595" spans="2:7" s="87" customFormat="1" ht="24.95" customHeight="1">
      <c r="B595" s="95" t="s">
        <v>695</v>
      </c>
      <c r="C595" s="93">
        <v>2024</v>
      </c>
      <c r="D595" s="94">
        <v>12</v>
      </c>
      <c r="E595" s="93" t="s">
        <v>1079</v>
      </c>
      <c r="F595" s="93" t="s">
        <v>1078</v>
      </c>
      <c r="G595" s="96">
        <v>3834000</v>
      </c>
    </row>
    <row r="596" spans="2:7" s="87" customFormat="1" ht="24.95" customHeight="1">
      <c r="B596" s="95" t="s">
        <v>695</v>
      </c>
      <c r="C596" s="93">
        <v>2024</v>
      </c>
      <c r="D596" s="94">
        <v>12</v>
      </c>
      <c r="E596" s="93" t="s">
        <v>1077</v>
      </c>
      <c r="F596" s="93" t="s">
        <v>1076</v>
      </c>
      <c r="G596" s="96">
        <v>8184000</v>
      </c>
    </row>
    <row r="597" spans="2:7" s="87" customFormat="1" ht="24.95" customHeight="1">
      <c r="B597" s="95" t="s">
        <v>695</v>
      </c>
      <c r="C597" s="93">
        <v>2024</v>
      </c>
      <c r="D597" s="94">
        <v>12</v>
      </c>
      <c r="E597" s="93" t="s">
        <v>1075</v>
      </c>
      <c r="F597" s="93" t="s">
        <v>1074</v>
      </c>
      <c r="G597" s="96">
        <v>5808000</v>
      </c>
    </row>
    <row r="598" spans="2:7" s="87" customFormat="1" ht="24.95" customHeight="1">
      <c r="B598" s="95" t="s">
        <v>695</v>
      </c>
      <c r="C598" s="93">
        <v>2024</v>
      </c>
      <c r="D598" s="94">
        <v>12</v>
      </c>
      <c r="E598" s="93" t="s">
        <v>1073</v>
      </c>
      <c r="F598" s="93" t="s">
        <v>1072</v>
      </c>
      <c r="G598" s="96">
        <v>33660000</v>
      </c>
    </row>
    <row r="599" spans="2:7" s="87" customFormat="1" ht="24.95" customHeight="1">
      <c r="B599" s="95" t="s">
        <v>695</v>
      </c>
      <c r="C599" s="93">
        <v>2024</v>
      </c>
      <c r="D599" s="94">
        <v>12</v>
      </c>
      <c r="E599" s="93" t="s">
        <v>1071</v>
      </c>
      <c r="F599" s="93" t="s">
        <v>1070</v>
      </c>
      <c r="G599" s="96">
        <v>3872000</v>
      </c>
    </row>
    <row r="600" spans="2:7" s="87" customFormat="1" ht="24.95" customHeight="1">
      <c r="B600" s="95" t="s">
        <v>695</v>
      </c>
      <c r="C600" s="93">
        <v>2025</v>
      </c>
      <c r="D600" s="94">
        <v>1</v>
      </c>
      <c r="E600" s="93" t="s">
        <v>1069</v>
      </c>
      <c r="F600" s="93" t="s">
        <v>1069</v>
      </c>
      <c r="G600" s="96">
        <v>54000000</v>
      </c>
    </row>
    <row r="601" spans="2:7" s="87" customFormat="1" ht="24.95" customHeight="1">
      <c r="B601" s="95" t="s">
        <v>695</v>
      </c>
      <c r="C601" s="93">
        <v>2025</v>
      </c>
      <c r="D601" s="94">
        <v>3</v>
      </c>
      <c r="E601" s="93" t="s">
        <v>1068</v>
      </c>
      <c r="F601" s="93" t="s">
        <v>1067</v>
      </c>
      <c r="G601" s="96">
        <v>22000000</v>
      </c>
    </row>
    <row r="602" spans="2:7" s="87" customFormat="1" ht="24.95" customHeight="1">
      <c r="B602" s="95" t="s">
        <v>695</v>
      </c>
      <c r="C602" s="93">
        <v>2025</v>
      </c>
      <c r="D602" s="94">
        <v>6</v>
      </c>
      <c r="E602" s="93" t="s">
        <v>1066</v>
      </c>
      <c r="F602" s="93" t="s">
        <v>1065</v>
      </c>
      <c r="G602" s="96">
        <v>22000000</v>
      </c>
    </row>
    <row r="603" spans="2:7" s="87" customFormat="1" ht="24.95" customHeight="1">
      <c r="B603" s="95" t="s">
        <v>705</v>
      </c>
      <c r="C603" s="93">
        <v>2025</v>
      </c>
      <c r="D603" s="94">
        <v>7</v>
      </c>
      <c r="E603" s="94" t="s">
        <v>1064</v>
      </c>
      <c r="F603" s="94" t="s">
        <v>1063</v>
      </c>
      <c r="G603" s="96">
        <v>5000000</v>
      </c>
    </row>
    <row r="604" spans="2:7" s="87" customFormat="1" ht="24.95" customHeight="1">
      <c r="B604" s="95" t="s">
        <v>705</v>
      </c>
      <c r="C604" s="93">
        <v>2024</v>
      </c>
      <c r="D604" s="94">
        <v>10</v>
      </c>
      <c r="E604" s="101" t="s">
        <v>1062</v>
      </c>
      <c r="F604" s="101" t="s">
        <v>1061</v>
      </c>
      <c r="G604" s="96">
        <v>6000000</v>
      </c>
    </row>
    <row r="605" spans="2:7" s="87" customFormat="1" ht="24.95" customHeight="1">
      <c r="B605" s="95" t="s">
        <v>705</v>
      </c>
      <c r="C605" s="93">
        <v>2024</v>
      </c>
      <c r="D605" s="94">
        <v>12</v>
      </c>
      <c r="E605" s="101" t="s">
        <v>1060</v>
      </c>
      <c r="F605" s="101" t="s">
        <v>1059</v>
      </c>
      <c r="G605" s="96">
        <v>15000000</v>
      </c>
    </row>
    <row r="606" spans="2:7" s="87" customFormat="1" ht="24.95" customHeight="1">
      <c r="B606" s="95" t="s">
        <v>725</v>
      </c>
      <c r="C606" s="93">
        <v>2025</v>
      </c>
      <c r="D606" s="94">
        <v>1</v>
      </c>
      <c r="E606" s="97" t="s">
        <v>1058</v>
      </c>
      <c r="F606" s="93" t="s">
        <v>1057</v>
      </c>
      <c r="G606" s="92">
        <v>82100000</v>
      </c>
    </row>
    <row r="607" spans="2:7" s="87" customFormat="1" ht="24.95" customHeight="1">
      <c r="B607" s="95" t="s">
        <v>725</v>
      </c>
      <c r="C607" s="93">
        <v>2025</v>
      </c>
      <c r="D607" s="94">
        <v>1</v>
      </c>
      <c r="E607" s="97" t="s">
        <v>1056</v>
      </c>
      <c r="F607" s="93" t="s">
        <v>1055</v>
      </c>
      <c r="G607" s="92">
        <v>11880000</v>
      </c>
    </row>
    <row r="608" spans="2:7" s="87" customFormat="1" ht="24.95" customHeight="1">
      <c r="B608" s="95" t="s">
        <v>725</v>
      </c>
      <c r="C608" s="93">
        <v>2025</v>
      </c>
      <c r="D608" s="94">
        <v>1</v>
      </c>
      <c r="E608" s="97" t="s">
        <v>1054</v>
      </c>
      <c r="F608" s="94" t="s">
        <v>1053</v>
      </c>
      <c r="G608" s="96">
        <v>4080000</v>
      </c>
    </row>
    <row r="609" spans="2:7" s="87" customFormat="1" ht="24.95" customHeight="1">
      <c r="B609" s="95" t="s">
        <v>725</v>
      </c>
      <c r="C609" s="93">
        <v>2025</v>
      </c>
      <c r="D609" s="94">
        <v>1</v>
      </c>
      <c r="E609" s="97" t="s">
        <v>1052</v>
      </c>
      <c r="F609" s="93" t="s">
        <v>1051</v>
      </c>
      <c r="G609" s="92">
        <v>2760000</v>
      </c>
    </row>
    <row r="610" spans="2:7" s="87" customFormat="1" ht="24.95" customHeight="1">
      <c r="B610" s="95" t="s">
        <v>725</v>
      </c>
      <c r="C610" s="93">
        <v>2025</v>
      </c>
      <c r="D610" s="94">
        <v>1</v>
      </c>
      <c r="E610" s="97" t="s">
        <v>1050</v>
      </c>
      <c r="F610" s="93" t="s">
        <v>1049</v>
      </c>
      <c r="G610" s="92">
        <v>10835880</v>
      </c>
    </row>
    <row r="611" spans="2:7" s="87" customFormat="1" ht="24.95" customHeight="1">
      <c r="B611" s="95" t="s">
        <v>725</v>
      </c>
      <c r="C611" s="93">
        <v>2025</v>
      </c>
      <c r="D611" s="94">
        <v>1</v>
      </c>
      <c r="E611" s="97" t="s">
        <v>1048</v>
      </c>
      <c r="F611" s="93" t="s">
        <v>1047</v>
      </c>
      <c r="G611" s="92">
        <v>3480000</v>
      </c>
    </row>
    <row r="612" spans="2:7" s="87" customFormat="1" ht="24.95" customHeight="1">
      <c r="B612" s="95" t="s">
        <v>725</v>
      </c>
      <c r="C612" s="93">
        <v>2025</v>
      </c>
      <c r="D612" s="94">
        <v>2</v>
      </c>
      <c r="E612" s="98" t="s">
        <v>1046</v>
      </c>
      <c r="F612" s="98" t="s">
        <v>1045</v>
      </c>
      <c r="G612" s="96">
        <v>20000000</v>
      </c>
    </row>
    <row r="613" spans="2:7" s="87" customFormat="1" ht="24.95" customHeight="1">
      <c r="B613" s="95" t="s">
        <v>725</v>
      </c>
      <c r="C613" s="93">
        <v>2025</v>
      </c>
      <c r="D613" s="94">
        <v>3</v>
      </c>
      <c r="E613" s="97" t="s">
        <v>1044</v>
      </c>
      <c r="F613" s="93" t="s">
        <v>1043</v>
      </c>
      <c r="G613" s="92">
        <v>10000000</v>
      </c>
    </row>
    <row r="614" spans="2:7" s="87" customFormat="1" ht="24.95" customHeight="1">
      <c r="B614" s="95" t="s">
        <v>755</v>
      </c>
      <c r="C614" s="93">
        <v>2025</v>
      </c>
      <c r="D614" s="94">
        <v>1</v>
      </c>
      <c r="E614" s="94" t="s">
        <v>754</v>
      </c>
      <c r="F614" s="94" t="s">
        <v>1040</v>
      </c>
      <c r="G614" s="96">
        <v>10000000</v>
      </c>
    </row>
    <row r="615" spans="2:7" s="87" customFormat="1" ht="24.95" customHeight="1">
      <c r="B615" s="95" t="s">
        <v>755</v>
      </c>
      <c r="C615" s="93">
        <v>2025</v>
      </c>
      <c r="D615" s="94">
        <v>1</v>
      </c>
      <c r="E615" s="93" t="s">
        <v>757</v>
      </c>
      <c r="F615" s="93" t="s">
        <v>1041</v>
      </c>
      <c r="G615" s="92">
        <v>10000000</v>
      </c>
    </row>
    <row r="616" spans="2:7" s="87" customFormat="1" ht="24.95" customHeight="1">
      <c r="B616" s="95" t="s">
        <v>755</v>
      </c>
      <c r="C616" s="93">
        <v>2025</v>
      </c>
      <c r="D616" s="94">
        <v>1</v>
      </c>
      <c r="E616" s="93" t="s">
        <v>758</v>
      </c>
      <c r="F616" s="93" t="s">
        <v>1041</v>
      </c>
      <c r="G616" s="92">
        <v>8000000</v>
      </c>
    </row>
    <row r="617" spans="2:7" s="87" customFormat="1" ht="24.95" customHeight="1">
      <c r="B617" s="95" t="s">
        <v>755</v>
      </c>
      <c r="C617" s="93">
        <v>2025</v>
      </c>
      <c r="D617" s="94">
        <v>1</v>
      </c>
      <c r="E617" s="93" t="s">
        <v>759</v>
      </c>
      <c r="F617" s="93" t="s">
        <v>1041</v>
      </c>
      <c r="G617" s="92">
        <v>10000000</v>
      </c>
    </row>
    <row r="618" spans="2:7" s="87" customFormat="1" ht="24.95" customHeight="1">
      <c r="B618" s="95" t="s">
        <v>755</v>
      </c>
      <c r="C618" s="93">
        <v>2025</v>
      </c>
      <c r="D618" s="94">
        <v>1</v>
      </c>
      <c r="E618" s="93" t="s">
        <v>760</v>
      </c>
      <c r="F618" s="93" t="s">
        <v>1041</v>
      </c>
      <c r="G618" s="92">
        <v>10000000</v>
      </c>
    </row>
    <row r="619" spans="2:7" s="87" customFormat="1" ht="24.95" customHeight="1">
      <c r="B619" s="95" t="s">
        <v>755</v>
      </c>
      <c r="C619" s="93">
        <v>2025</v>
      </c>
      <c r="D619" s="94">
        <v>1</v>
      </c>
      <c r="E619" s="93" t="s">
        <v>761</v>
      </c>
      <c r="F619" s="93" t="s">
        <v>1041</v>
      </c>
      <c r="G619" s="92">
        <v>8000000</v>
      </c>
    </row>
    <row r="620" spans="2:7" s="87" customFormat="1" ht="24.95" customHeight="1">
      <c r="B620" s="95" t="s">
        <v>755</v>
      </c>
      <c r="C620" s="93">
        <v>2025</v>
      </c>
      <c r="D620" s="94">
        <v>1</v>
      </c>
      <c r="E620" s="93" t="s">
        <v>1042</v>
      </c>
      <c r="F620" s="93" t="s">
        <v>1041</v>
      </c>
      <c r="G620" s="92">
        <v>6000000</v>
      </c>
    </row>
    <row r="621" spans="2:7" s="87" customFormat="1" ht="24.95" customHeight="1">
      <c r="B621" s="95" t="s">
        <v>755</v>
      </c>
      <c r="C621" s="93">
        <v>2025</v>
      </c>
      <c r="D621" s="94">
        <v>1</v>
      </c>
      <c r="E621" s="93" t="s">
        <v>762</v>
      </c>
      <c r="F621" s="93" t="s">
        <v>1040</v>
      </c>
      <c r="G621" s="92">
        <v>10000000</v>
      </c>
    </row>
    <row r="622" spans="2:7" s="87" customFormat="1" ht="24.95" customHeight="1">
      <c r="B622" s="95" t="s">
        <v>1033</v>
      </c>
      <c r="C622" s="93">
        <v>2025</v>
      </c>
      <c r="D622" s="94">
        <v>1</v>
      </c>
      <c r="E622" s="94" t="s">
        <v>1039</v>
      </c>
      <c r="F622" s="94" t="s">
        <v>1034</v>
      </c>
      <c r="G622" s="96">
        <v>4200000</v>
      </c>
    </row>
    <row r="623" spans="2:7" s="87" customFormat="1" ht="24.95" customHeight="1">
      <c r="B623" s="95" t="s">
        <v>1033</v>
      </c>
      <c r="C623" s="93">
        <v>2025</v>
      </c>
      <c r="D623" s="94">
        <v>1</v>
      </c>
      <c r="E623" s="93" t="s">
        <v>1038</v>
      </c>
      <c r="F623" s="94" t="s">
        <v>1034</v>
      </c>
      <c r="G623" s="92">
        <v>2640000</v>
      </c>
    </row>
    <row r="624" spans="2:7" s="87" customFormat="1" ht="24.95" customHeight="1">
      <c r="B624" s="95" t="s">
        <v>1033</v>
      </c>
      <c r="C624" s="93">
        <v>2025</v>
      </c>
      <c r="D624" s="94">
        <v>1</v>
      </c>
      <c r="E624" s="93" t="s">
        <v>1037</v>
      </c>
      <c r="F624" s="94" t="s">
        <v>1034</v>
      </c>
      <c r="G624" s="92">
        <v>2112000</v>
      </c>
    </row>
    <row r="625" spans="2:7" s="87" customFormat="1" ht="24.95" customHeight="1">
      <c r="B625" s="95" t="s">
        <v>1033</v>
      </c>
      <c r="C625" s="93">
        <v>2025</v>
      </c>
      <c r="D625" s="94">
        <v>1</v>
      </c>
      <c r="E625" s="93" t="s">
        <v>1036</v>
      </c>
      <c r="F625" s="94" t="s">
        <v>1034</v>
      </c>
      <c r="G625" s="92">
        <v>2634000</v>
      </c>
    </row>
    <row r="626" spans="2:7" s="87" customFormat="1" ht="24.95" customHeight="1">
      <c r="B626" s="95" t="s">
        <v>1033</v>
      </c>
      <c r="C626" s="93">
        <v>2025</v>
      </c>
      <c r="D626" s="94">
        <v>1</v>
      </c>
      <c r="E626" s="93" t="s">
        <v>1035</v>
      </c>
      <c r="F626" s="94" t="s">
        <v>1034</v>
      </c>
      <c r="G626" s="92">
        <v>7080000</v>
      </c>
    </row>
    <row r="627" spans="2:7" s="87" customFormat="1" ht="24.95" customHeight="1">
      <c r="B627" s="95" t="s">
        <v>1033</v>
      </c>
      <c r="C627" s="93">
        <v>2025</v>
      </c>
      <c r="D627" s="94">
        <v>3</v>
      </c>
      <c r="E627" s="93" t="s">
        <v>1032</v>
      </c>
      <c r="F627" s="93" t="s">
        <v>1031</v>
      </c>
      <c r="G627" s="92">
        <v>12000000</v>
      </c>
    </row>
    <row r="628" spans="2:7" s="87" customFormat="1" ht="24.95" customHeight="1">
      <c r="B628" s="95" t="s">
        <v>769</v>
      </c>
      <c r="C628" s="93">
        <v>2025</v>
      </c>
      <c r="D628" s="94">
        <v>1</v>
      </c>
      <c r="E628" s="94" t="s">
        <v>1030</v>
      </c>
      <c r="F628" s="94" t="s">
        <v>1029</v>
      </c>
      <c r="G628" s="96">
        <v>1586640</v>
      </c>
    </row>
    <row r="629" spans="2:7" s="87" customFormat="1" ht="24.95" customHeight="1">
      <c r="B629" s="95" t="s">
        <v>769</v>
      </c>
      <c r="C629" s="93">
        <v>2025</v>
      </c>
      <c r="D629" s="94">
        <v>1</v>
      </c>
      <c r="E629" s="93" t="s">
        <v>938</v>
      </c>
      <c r="F629" s="93" t="s">
        <v>1028</v>
      </c>
      <c r="G629" s="92">
        <v>8716800</v>
      </c>
    </row>
    <row r="630" spans="2:7" s="87" customFormat="1" ht="24.95" customHeight="1">
      <c r="B630" s="95" t="s">
        <v>769</v>
      </c>
      <c r="C630" s="93">
        <v>2025</v>
      </c>
      <c r="D630" s="94">
        <v>1</v>
      </c>
      <c r="E630" s="93" t="s">
        <v>1027</v>
      </c>
      <c r="F630" s="93" t="s">
        <v>947</v>
      </c>
      <c r="G630" s="92">
        <v>1716000</v>
      </c>
    </row>
    <row r="631" spans="2:7" s="87" customFormat="1" ht="24.95" customHeight="1">
      <c r="B631" s="95" t="s">
        <v>769</v>
      </c>
      <c r="C631" s="93">
        <v>2025</v>
      </c>
      <c r="D631" s="94">
        <v>1</v>
      </c>
      <c r="E631" s="94" t="s">
        <v>1026</v>
      </c>
      <c r="F631" s="94" t="s">
        <v>949</v>
      </c>
      <c r="G631" s="96">
        <v>3006960</v>
      </c>
    </row>
    <row r="632" spans="2:7" s="87" customFormat="1" ht="24.95" customHeight="1">
      <c r="B632" s="95" t="s">
        <v>796</v>
      </c>
      <c r="C632" s="93">
        <v>2025</v>
      </c>
      <c r="D632" s="94">
        <v>1</v>
      </c>
      <c r="E632" s="94" t="s">
        <v>1026</v>
      </c>
      <c r="F632" s="94" t="s">
        <v>1025</v>
      </c>
      <c r="G632" s="96">
        <v>4200000</v>
      </c>
    </row>
    <row r="633" spans="2:7" s="87" customFormat="1" ht="24.95" customHeight="1">
      <c r="B633" s="95" t="s">
        <v>796</v>
      </c>
      <c r="C633" s="93">
        <v>2025</v>
      </c>
      <c r="D633" s="94">
        <v>1</v>
      </c>
      <c r="E633" s="93" t="s">
        <v>1024</v>
      </c>
      <c r="F633" s="93" t="s">
        <v>1023</v>
      </c>
      <c r="G633" s="92">
        <v>1680000</v>
      </c>
    </row>
    <row r="634" spans="2:7" s="87" customFormat="1" ht="24.95" customHeight="1">
      <c r="B634" s="95" t="s">
        <v>796</v>
      </c>
      <c r="C634" s="93">
        <v>2025</v>
      </c>
      <c r="D634" s="94">
        <v>1</v>
      </c>
      <c r="E634" s="93" t="s">
        <v>1022</v>
      </c>
      <c r="F634" s="93" t="s">
        <v>1021</v>
      </c>
      <c r="G634" s="92">
        <v>2500000</v>
      </c>
    </row>
    <row r="635" spans="2:7" s="87" customFormat="1" ht="24.95" customHeight="1">
      <c r="B635" s="95" t="s">
        <v>796</v>
      </c>
      <c r="C635" s="93">
        <v>2025</v>
      </c>
      <c r="D635" s="94">
        <v>1</v>
      </c>
      <c r="E635" s="94" t="s">
        <v>1020</v>
      </c>
      <c r="F635" s="94" t="s">
        <v>1019</v>
      </c>
      <c r="G635" s="96">
        <v>11000000</v>
      </c>
    </row>
    <row r="636" spans="2:7" s="87" customFormat="1" ht="24.95" customHeight="1">
      <c r="B636" s="95" t="s">
        <v>796</v>
      </c>
      <c r="C636" s="93">
        <v>2025</v>
      </c>
      <c r="D636" s="94">
        <v>1</v>
      </c>
      <c r="E636" s="93" t="s">
        <v>930</v>
      </c>
      <c r="F636" s="94" t="s">
        <v>1018</v>
      </c>
      <c r="G636" s="92">
        <v>4800000</v>
      </c>
    </row>
    <row r="637" spans="2:7" s="87" customFormat="1" ht="24.95" customHeight="1">
      <c r="B637" s="95" t="s">
        <v>815</v>
      </c>
      <c r="C637" s="94">
        <v>2025</v>
      </c>
      <c r="D637" s="94">
        <v>1</v>
      </c>
      <c r="E637" s="94" t="s">
        <v>1017</v>
      </c>
      <c r="F637" s="100" t="s">
        <v>1016</v>
      </c>
      <c r="G637" s="96">
        <v>2880000</v>
      </c>
    </row>
    <row r="638" spans="2:7" s="87" customFormat="1" ht="24.95" customHeight="1">
      <c r="B638" s="95" t="s">
        <v>815</v>
      </c>
      <c r="C638" s="94">
        <v>2025</v>
      </c>
      <c r="D638" s="93">
        <v>1</v>
      </c>
      <c r="E638" s="93" t="s">
        <v>1015</v>
      </c>
      <c r="F638" s="99" t="s">
        <v>1014</v>
      </c>
      <c r="G638" s="92">
        <v>4320000</v>
      </c>
    </row>
    <row r="639" spans="2:7" s="87" customFormat="1" ht="24.95" customHeight="1">
      <c r="B639" s="95" t="s">
        <v>815</v>
      </c>
      <c r="C639" s="94">
        <v>2025</v>
      </c>
      <c r="D639" s="94">
        <v>1</v>
      </c>
      <c r="E639" s="94" t="s">
        <v>1013</v>
      </c>
      <c r="F639" s="100" t="s">
        <v>1012</v>
      </c>
      <c r="G639" s="96">
        <v>8712000</v>
      </c>
    </row>
    <row r="640" spans="2:7" s="87" customFormat="1" ht="24.95" customHeight="1">
      <c r="B640" s="95" t="s">
        <v>815</v>
      </c>
      <c r="C640" s="94">
        <v>2025</v>
      </c>
      <c r="D640" s="93">
        <v>1</v>
      </c>
      <c r="E640" s="93" t="s">
        <v>1011</v>
      </c>
      <c r="F640" s="99" t="s">
        <v>1010</v>
      </c>
      <c r="G640" s="92">
        <v>2220000</v>
      </c>
    </row>
    <row r="641" spans="2:7" s="87" customFormat="1" ht="24.95" customHeight="1">
      <c r="B641" s="95" t="s">
        <v>815</v>
      </c>
      <c r="C641" s="93">
        <v>2025</v>
      </c>
      <c r="D641" s="94">
        <v>1</v>
      </c>
      <c r="E641" s="93" t="s">
        <v>1009</v>
      </c>
      <c r="F641" s="99" t="s">
        <v>1008</v>
      </c>
      <c r="G641" s="92">
        <v>1887000</v>
      </c>
    </row>
    <row r="642" spans="2:7" s="87" customFormat="1" ht="24.95" customHeight="1">
      <c r="B642" s="95" t="s">
        <v>1005</v>
      </c>
      <c r="C642" s="93">
        <v>2025</v>
      </c>
      <c r="D642" s="94">
        <v>4</v>
      </c>
      <c r="E642" s="93" t="s">
        <v>1007</v>
      </c>
      <c r="F642" s="99" t="s">
        <v>1006</v>
      </c>
      <c r="G642" s="92">
        <v>7000000</v>
      </c>
    </row>
    <row r="643" spans="2:7" s="87" customFormat="1" ht="24.95" customHeight="1">
      <c r="B643" s="95" t="s">
        <v>1005</v>
      </c>
      <c r="C643" s="93">
        <v>2025</v>
      </c>
      <c r="D643" s="94">
        <v>7</v>
      </c>
      <c r="E643" s="93" t="s">
        <v>1004</v>
      </c>
      <c r="F643" s="99" t="s">
        <v>1003</v>
      </c>
      <c r="G643" s="92">
        <v>5000000</v>
      </c>
    </row>
    <row r="644" spans="2:7" s="87" customFormat="1" ht="24.95" customHeight="1">
      <c r="B644" s="95" t="s">
        <v>833</v>
      </c>
      <c r="C644" s="93">
        <v>2024</v>
      </c>
      <c r="D644" s="94">
        <v>12</v>
      </c>
      <c r="E644" s="94" t="s">
        <v>1002</v>
      </c>
      <c r="F644" s="98" t="s">
        <v>1001</v>
      </c>
      <c r="G644" s="96">
        <v>12367200</v>
      </c>
    </row>
    <row r="645" spans="2:7" s="87" customFormat="1" ht="24.95" customHeight="1">
      <c r="B645" s="95" t="s">
        <v>833</v>
      </c>
      <c r="C645" s="93">
        <v>2024</v>
      </c>
      <c r="D645" s="94">
        <v>12</v>
      </c>
      <c r="E645" s="94" t="s">
        <v>1000</v>
      </c>
      <c r="F645" s="98" t="s">
        <v>999</v>
      </c>
      <c r="G645" s="96">
        <v>7308000</v>
      </c>
    </row>
    <row r="646" spans="2:7" s="87" customFormat="1" ht="24.95" customHeight="1">
      <c r="B646" s="95" t="s">
        <v>833</v>
      </c>
      <c r="C646" s="93">
        <v>2024</v>
      </c>
      <c r="D646" s="94">
        <v>12</v>
      </c>
      <c r="E646" s="94" t="s">
        <v>998</v>
      </c>
      <c r="F646" s="97" t="s">
        <v>997</v>
      </c>
      <c r="G646" s="92">
        <v>4829040</v>
      </c>
    </row>
    <row r="647" spans="2:7" s="87" customFormat="1" ht="24.95" customHeight="1">
      <c r="B647" s="95" t="s">
        <v>833</v>
      </c>
      <c r="C647" s="93">
        <v>2024</v>
      </c>
      <c r="D647" s="94">
        <v>12</v>
      </c>
      <c r="E647" s="94" t="s">
        <v>996</v>
      </c>
      <c r="F647" s="97" t="s">
        <v>995</v>
      </c>
      <c r="G647" s="92">
        <v>3789600</v>
      </c>
    </row>
    <row r="648" spans="2:7" s="87" customFormat="1" ht="24.95" customHeight="1">
      <c r="B648" s="95" t="s">
        <v>833</v>
      </c>
      <c r="C648" s="93">
        <v>2024</v>
      </c>
      <c r="D648" s="94">
        <v>12</v>
      </c>
      <c r="E648" s="93" t="s">
        <v>994</v>
      </c>
      <c r="F648" s="97" t="s">
        <v>993</v>
      </c>
      <c r="G648" s="92">
        <v>3000000</v>
      </c>
    </row>
    <row r="649" spans="2:7" s="87" customFormat="1" ht="24.95" customHeight="1">
      <c r="B649" s="95" t="s">
        <v>833</v>
      </c>
      <c r="C649" s="93">
        <v>2024</v>
      </c>
      <c r="D649" s="94">
        <v>12</v>
      </c>
      <c r="E649" s="93" t="s">
        <v>992</v>
      </c>
      <c r="F649" s="97" t="s">
        <v>991</v>
      </c>
      <c r="G649" s="92">
        <v>7459200</v>
      </c>
    </row>
    <row r="650" spans="2:7" s="87" customFormat="1" ht="24.95" customHeight="1">
      <c r="B650" s="95" t="s">
        <v>984</v>
      </c>
      <c r="C650" s="93">
        <v>2025</v>
      </c>
      <c r="D650" s="94">
        <v>5</v>
      </c>
      <c r="E650" s="93" t="s">
        <v>990</v>
      </c>
      <c r="F650" s="97" t="s">
        <v>989</v>
      </c>
      <c r="G650" s="92">
        <v>19000000</v>
      </c>
    </row>
    <row r="651" spans="2:7" s="87" customFormat="1" ht="24.95" customHeight="1">
      <c r="B651" s="95" t="s">
        <v>984</v>
      </c>
      <c r="C651" s="93">
        <v>2025</v>
      </c>
      <c r="D651" s="94">
        <v>2</v>
      </c>
      <c r="E651" s="93" t="s">
        <v>988</v>
      </c>
      <c r="F651" s="97" t="s">
        <v>987</v>
      </c>
      <c r="G651" s="92">
        <v>11000000</v>
      </c>
    </row>
    <row r="652" spans="2:7" s="87" customFormat="1" ht="24.95" customHeight="1">
      <c r="B652" s="95" t="s">
        <v>984</v>
      </c>
      <c r="C652" s="93">
        <v>2025</v>
      </c>
      <c r="D652" s="94">
        <v>7</v>
      </c>
      <c r="E652" s="93" t="s">
        <v>986</v>
      </c>
      <c r="F652" s="97" t="s">
        <v>985</v>
      </c>
      <c r="G652" s="92">
        <v>17000000</v>
      </c>
    </row>
    <row r="653" spans="2:7" s="87" customFormat="1" ht="24.95" customHeight="1">
      <c r="B653" s="95" t="s">
        <v>984</v>
      </c>
      <c r="C653" s="93">
        <v>2025</v>
      </c>
      <c r="D653" s="94">
        <v>7</v>
      </c>
      <c r="E653" s="93" t="s">
        <v>983</v>
      </c>
      <c r="F653" s="97" t="s">
        <v>982</v>
      </c>
      <c r="G653" s="92">
        <v>8500000</v>
      </c>
    </row>
    <row r="654" spans="2:7" s="87" customFormat="1" ht="24.95" customHeight="1">
      <c r="B654" s="95" t="s">
        <v>847</v>
      </c>
      <c r="C654" s="93">
        <v>2024</v>
      </c>
      <c r="D654" s="94">
        <v>12</v>
      </c>
      <c r="E654" s="94" t="s">
        <v>981</v>
      </c>
      <c r="F654" s="94" t="s">
        <v>980</v>
      </c>
      <c r="G654" s="96">
        <v>2904000</v>
      </c>
    </row>
    <row r="655" spans="2:7" s="87" customFormat="1" ht="24.95" customHeight="1">
      <c r="B655" s="95" t="s">
        <v>847</v>
      </c>
      <c r="C655" s="93">
        <v>2024</v>
      </c>
      <c r="D655" s="94">
        <v>12</v>
      </c>
      <c r="E655" s="93" t="s">
        <v>979</v>
      </c>
      <c r="F655" s="93" t="s">
        <v>978</v>
      </c>
      <c r="G655" s="92">
        <v>47508000</v>
      </c>
    </row>
    <row r="656" spans="2:7" s="87" customFormat="1" ht="24.95" customHeight="1">
      <c r="B656" s="95" t="s">
        <v>847</v>
      </c>
      <c r="C656" s="93">
        <v>2024</v>
      </c>
      <c r="D656" s="94">
        <v>12</v>
      </c>
      <c r="E656" s="93" t="s">
        <v>977</v>
      </c>
      <c r="F656" s="93" t="s">
        <v>976</v>
      </c>
      <c r="G656" s="92">
        <v>5040000</v>
      </c>
    </row>
    <row r="657" spans="2:7" s="87" customFormat="1" ht="24.95" customHeight="1">
      <c r="B657" s="95" t="s">
        <v>847</v>
      </c>
      <c r="C657" s="93">
        <v>2024</v>
      </c>
      <c r="D657" s="94">
        <v>12</v>
      </c>
      <c r="E657" s="94" t="s">
        <v>975</v>
      </c>
      <c r="F657" s="94" t="s">
        <v>974</v>
      </c>
      <c r="G657" s="96">
        <v>2388000</v>
      </c>
    </row>
    <row r="658" spans="2:7" s="87" customFormat="1" ht="24.95" customHeight="1">
      <c r="B658" s="95" t="s">
        <v>847</v>
      </c>
      <c r="C658" s="93">
        <v>2024</v>
      </c>
      <c r="D658" s="94">
        <v>12</v>
      </c>
      <c r="E658" s="93" t="s">
        <v>938</v>
      </c>
      <c r="F658" s="93" t="s">
        <v>973</v>
      </c>
      <c r="G658" s="92">
        <v>10062360</v>
      </c>
    </row>
    <row r="659" spans="2:7" s="87" customFormat="1" ht="24.95" customHeight="1">
      <c r="B659" s="95" t="s">
        <v>861</v>
      </c>
      <c r="C659" s="93">
        <v>2025</v>
      </c>
      <c r="D659" s="94">
        <v>3</v>
      </c>
      <c r="E659" s="94" t="s">
        <v>972</v>
      </c>
      <c r="F659" s="94" t="s">
        <v>971</v>
      </c>
      <c r="G659" s="96">
        <v>3000000</v>
      </c>
    </row>
    <row r="660" spans="2:7" s="87" customFormat="1" ht="24.95" customHeight="1">
      <c r="B660" s="95" t="s">
        <v>861</v>
      </c>
      <c r="C660" s="93">
        <v>2025</v>
      </c>
      <c r="D660" s="94">
        <v>3</v>
      </c>
      <c r="E660" s="93" t="s">
        <v>970</v>
      </c>
      <c r="F660" s="93" t="s">
        <v>969</v>
      </c>
      <c r="G660" s="92">
        <v>20000000</v>
      </c>
    </row>
    <row r="661" spans="2:7" s="87" customFormat="1" ht="24.95" customHeight="1">
      <c r="B661" s="95" t="s">
        <v>967</v>
      </c>
      <c r="C661" s="93">
        <v>2025</v>
      </c>
      <c r="D661" s="94">
        <v>1</v>
      </c>
      <c r="E661" s="94" t="s">
        <v>968</v>
      </c>
      <c r="F661" s="94" t="s">
        <v>965</v>
      </c>
      <c r="G661" s="96">
        <v>5300000</v>
      </c>
    </row>
    <row r="662" spans="2:7" s="87" customFormat="1" ht="24.95" customHeight="1">
      <c r="B662" s="95" t="s">
        <v>967</v>
      </c>
      <c r="C662" s="93">
        <v>2025</v>
      </c>
      <c r="D662" s="94">
        <v>1</v>
      </c>
      <c r="E662" s="93" t="s">
        <v>966</v>
      </c>
      <c r="F662" s="94" t="s">
        <v>965</v>
      </c>
      <c r="G662" s="92">
        <v>1800000</v>
      </c>
    </row>
    <row r="663" spans="2:7" s="87" customFormat="1" ht="24.95" customHeight="1">
      <c r="B663" s="95" t="s">
        <v>964</v>
      </c>
      <c r="C663" s="93">
        <v>2025</v>
      </c>
      <c r="D663" s="94">
        <v>4</v>
      </c>
      <c r="E663" s="94" t="s">
        <v>963</v>
      </c>
      <c r="F663" s="94" t="s">
        <v>962</v>
      </c>
      <c r="G663" s="96">
        <v>7290000</v>
      </c>
    </row>
    <row r="664" spans="2:7" s="87" customFormat="1" ht="24.95" customHeight="1">
      <c r="B664" s="95" t="s">
        <v>884</v>
      </c>
      <c r="C664" s="93">
        <v>2025</v>
      </c>
      <c r="D664" s="94">
        <v>2024.12</v>
      </c>
      <c r="E664" s="94" t="s">
        <v>961</v>
      </c>
      <c r="F664" s="94" t="s">
        <v>960</v>
      </c>
      <c r="G664" s="96">
        <v>2838000</v>
      </c>
    </row>
    <row r="665" spans="2:7" s="87" customFormat="1" ht="24.95" customHeight="1">
      <c r="B665" s="95" t="s">
        <v>884</v>
      </c>
      <c r="C665" s="93">
        <v>2025</v>
      </c>
      <c r="D665" s="94">
        <v>2024.12</v>
      </c>
      <c r="E665" s="93" t="s">
        <v>959</v>
      </c>
      <c r="F665" s="93" t="s">
        <v>958</v>
      </c>
      <c r="G665" s="92">
        <v>4647000</v>
      </c>
    </row>
    <row r="666" spans="2:7" s="87" customFormat="1" ht="24.95" customHeight="1">
      <c r="B666" s="95" t="s">
        <v>884</v>
      </c>
      <c r="C666" s="93">
        <v>2025</v>
      </c>
      <c r="D666" s="94">
        <v>2024.12</v>
      </c>
      <c r="E666" s="93" t="s">
        <v>957</v>
      </c>
      <c r="F666" s="93" t="s">
        <v>956</v>
      </c>
      <c r="G666" s="92">
        <v>2033000</v>
      </c>
    </row>
    <row r="667" spans="2:7" s="87" customFormat="1" ht="24.95" customHeight="1">
      <c r="B667" s="95" t="s">
        <v>884</v>
      </c>
      <c r="C667" s="93">
        <v>2025</v>
      </c>
      <c r="D667" s="94">
        <v>2025.03</v>
      </c>
      <c r="E667" s="94" t="s">
        <v>955</v>
      </c>
      <c r="F667" s="94" t="s">
        <v>954</v>
      </c>
      <c r="G667" s="96">
        <v>3016000</v>
      </c>
    </row>
    <row r="668" spans="2:7" s="87" customFormat="1" ht="24.95" customHeight="1">
      <c r="B668" s="95" t="s">
        <v>884</v>
      </c>
      <c r="C668" s="93">
        <v>2025</v>
      </c>
      <c r="D668" s="94">
        <v>2024.12</v>
      </c>
      <c r="E668" s="93" t="s">
        <v>930</v>
      </c>
      <c r="F668" s="93" t="s">
        <v>953</v>
      </c>
      <c r="G668" s="92">
        <v>2279000</v>
      </c>
    </row>
    <row r="669" spans="2:7" s="87" customFormat="1" ht="24.95" customHeight="1">
      <c r="B669" s="95" t="s">
        <v>884</v>
      </c>
      <c r="C669" s="93">
        <v>2025</v>
      </c>
      <c r="D669" s="94">
        <v>2024.12</v>
      </c>
      <c r="E669" s="93" t="s">
        <v>952</v>
      </c>
      <c r="F669" s="93" t="s">
        <v>951</v>
      </c>
      <c r="G669" s="92">
        <v>29588400</v>
      </c>
    </row>
    <row r="670" spans="2:7" s="87" customFormat="1" ht="24.95" customHeight="1">
      <c r="B670" s="95" t="s">
        <v>888</v>
      </c>
      <c r="C670" s="93">
        <v>2025</v>
      </c>
      <c r="D670" s="94">
        <v>1</v>
      </c>
      <c r="E670" s="94" t="s">
        <v>950</v>
      </c>
      <c r="F670" s="94" t="s">
        <v>949</v>
      </c>
      <c r="G670" s="96">
        <v>5100000</v>
      </c>
    </row>
    <row r="671" spans="2:7" s="87" customFormat="1" ht="24.95" customHeight="1">
      <c r="B671" s="95" t="s">
        <v>888</v>
      </c>
      <c r="C671" s="93">
        <v>2025</v>
      </c>
      <c r="D671" s="94">
        <v>1</v>
      </c>
      <c r="E671" s="93" t="s">
        <v>948</v>
      </c>
      <c r="F671" s="93" t="s">
        <v>947</v>
      </c>
      <c r="G671" s="92">
        <v>2000000</v>
      </c>
    </row>
    <row r="672" spans="2:7" s="87" customFormat="1" ht="24.95" customHeight="1">
      <c r="B672" s="95" t="s">
        <v>888</v>
      </c>
      <c r="C672" s="93">
        <v>2025</v>
      </c>
      <c r="D672" s="94">
        <v>1</v>
      </c>
      <c r="E672" s="93" t="s">
        <v>946</v>
      </c>
      <c r="F672" s="93" t="s">
        <v>945</v>
      </c>
      <c r="G672" s="92">
        <v>1800000</v>
      </c>
    </row>
    <row r="673" spans="2:7" s="87" customFormat="1" ht="24.95" customHeight="1">
      <c r="B673" s="95" t="s">
        <v>888</v>
      </c>
      <c r="C673" s="93">
        <v>2025</v>
      </c>
      <c r="D673" s="94">
        <v>1</v>
      </c>
      <c r="E673" s="94" t="s">
        <v>944</v>
      </c>
      <c r="F673" s="94" t="s">
        <v>943</v>
      </c>
      <c r="G673" s="96">
        <v>3800000</v>
      </c>
    </row>
    <row r="674" spans="2:7" s="87" customFormat="1" ht="24.95" customHeight="1">
      <c r="B674" s="95" t="s">
        <v>894</v>
      </c>
      <c r="C674" s="93">
        <v>2025</v>
      </c>
      <c r="D674" s="94">
        <v>1</v>
      </c>
      <c r="E674" s="94" t="s">
        <v>942</v>
      </c>
      <c r="F674" s="94" t="s">
        <v>941</v>
      </c>
      <c r="G674" s="96">
        <v>10000000</v>
      </c>
    </row>
    <row r="675" spans="2:7" s="87" customFormat="1" ht="24.95" customHeight="1">
      <c r="B675" s="95" t="s">
        <v>894</v>
      </c>
      <c r="C675" s="93">
        <v>2025</v>
      </c>
      <c r="D675" s="94">
        <v>1</v>
      </c>
      <c r="E675" s="93" t="s">
        <v>940</v>
      </c>
      <c r="F675" s="93" t="s">
        <v>939</v>
      </c>
      <c r="G675" s="92">
        <v>5000000</v>
      </c>
    </row>
    <row r="676" spans="2:7" s="87" customFormat="1" ht="24.95" customHeight="1">
      <c r="B676" s="95" t="s">
        <v>894</v>
      </c>
      <c r="C676" s="93">
        <v>2025</v>
      </c>
      <c r="D676" s="94">
        <v>1</v>
      </c>
      <c r="E676" s="93" t="s">
        <v>938</v>
      </c>
      <c r="F676" s="93" t="s">
        <v>937</v>
      </c>
      <c r="G676" s="92">
        <v>9000000</v>
      </c>
    </row>
    <row r="677" spans="2:7" s="87" customFormat="1" ht="24.95" customHeight="1">
      <c r="B677" s="95" t="s">
        <v>894</v>
      </c>
      <c r="C677" s="93">
        <v>2025</v>
      </c>
      <c r="D677" s="94">
        <v>1</v>
      </c>
      <c r="E677" s="94" t="s">
        <v>936</v>
      </c>
      <c r="F677" s="94" t="s">
        <v>935</v>
      </c>
      <c r="G677" s="96">
        <v>90000000</v>
      </c>
    </row>
    <row r="678" spans="2:7" s="87" customFormat="1" ht="24.95" customHeight="1">
      <c r="B678" s="95" t="s">
        <v>894</v>
      </c>
      <c r="C678" s="93">
        <v>2025</v>
      </c>
      <c r="D678" s="94">
        <v>1</v>
      </c>
      <c r="E678" s="93" t="s">
        <v>934</v>
      </c>
      <c r="F678" s="93" t="s">
        <v>933</v>
      </c>
      <c r="G678" s="92">
        <v>6600000</v>
      </c>
    </row>
    <row r="679" spans="2:7" s="87" customFormat="1" ht="24.95" customHeight="1">
      <c r="B679" s="95" t="s">
        <v>894</v>
      </c>
      <c r="C679" s="93">
        <v>2025</v>
      </c>
      <c r="D679" s="94">
        <v>1</v>
      </c>
      <c r="E679" s="93" t="s">
        <v>932</v>
      </c>
      <c r="F679" s="93" t="s">
        <v>931</v>
      </c>
      <c r="G679" s="92">
        <v>2600000</v>
      </c>
    </row>
    <row r="680" spans="2:7" s="87" customFormat="1" ht="24.95" customHeight="1">
      <c r="B680" s="95" t="s">
        <v>894</v>
      </c>
      <c r="C680" s="93">
        <v>2025</v>
      </c>
      <c r="D680" s="94">
        <v>1</v>
      </c>
      <c r="E680" s="93" t="s">
        <v>930</v>
      </c>
      <c r="F680" s="93" t="s">
        <v>929</v>
      </c>
      <c r="G680" s="92">
        <v>4080000</v>
      </c>
    </row>
    <row r="681" spans="2:7" s="87" customFormat="1" ht="24.95" customHeight="1">
      <c r="B681" s="95" t="s">
        <v>894</v>
      </c>
      <c r="C681" s="93">
        <v>2025</v>
      </c>
      <c r="D681" s="94">
        <v>1</v>
      </c>
      <c r="E681" s="93" t="s">
        <v>928</v>
      </c>
      <c r="F681" s="93" t="s">
        <v>927</v>
      </c>
      <c r="G681" s="92">
        <v>4000000</v>
      </c>
    </row>
    <row r="682" spans="2:7" s="87" customFormat="1" ht="24.95" customHeight="1">
      <c r="B682" s="95" t="s">
        <v>894</v>
      </c>
      <c r="C682" s="93">
        <v>2025</v>
      </c>
      <c r="D682" s="94">
        <v>1</v>
      </c>
      <c r="E682" s="93" t="s">
        <v>926</v>
      </c>
      <c r="F682" s="93" t="s">
        <v>925</v>
      </c>
      <c r="G682" s="92">
        <v>1848000</v>
      </c>
    </row>
    <row r="683" spans="2:7" s="87" customFormat="1" ht="24.95" customHeight="1" thickBot="1">
      <c r="B683" s="91" t="s">
        <v>894</v>
      </c>
      <c r="C683" s="89">
        <v>2025</v>
      </c>
      <c r="D683" s="90">
        <v>3</v>
      </c>
      <c r="E683" s="89" t="s">
        <v>924</v>
      </c>
      <c r="F683" s="89" t="s">
        <v>923</v>
      </c>
      <c r="G683" s="88">
        <v>20000000</v>
      </c>
    </row>
  </sheetData>
  <autoFilter ref="B4:G590">
    <sortState ref="B5:G586">
      <sortCondition ref="D4:D586"/>
    </sortState>
  </autoFilter>
  <mergeCells count="1">
    <mergeCell ref="B2:G2"/>
  </mergeCells>
  <phoneticPr fontId="4" type="noConversion"/>
  <dataValidations count="3">
    <dataValidation type="list" allowBlank="1" showInputMessage="1" showErrorMessage="1" sqref="D525:D539 IZ525:IZ539 SV525:SV539 ACR525:ACR539 AMN525:AMN539 AWJ525:AWJ539 BGF525:BGF539 BQB525:BQB539 BZX525:BZX539 CJT525:CJT539 CTP525:CTP539 DDL525:DDL539 DNH525:DNH539 DXD525:DXD539 EGZ525:EGZ539 EQV525:EQV539 FAR525:FAR539 FKN525:FKN539 FUJ525:FUJ539 GEF525:GEF539 GOB525:GOB539 GXX525:GXX539 HHT525:HHT539 HRP525:HRP539 IBL525:IBL539 ILH525:ILH539 IVD525:IVD539 JEZ525:JEZ539 JOV525:JOV539 JYR525:JYR539 KIN525:KIN539 KSJ525:KSJ539 LCF525:LCF539 LMB525:LMB539 LVX525:LVX539 MFT525:MFT539 MPP525:MPP539 MZL525:MZL539 NJH525:NJH539 NTD525:NTD539 OCZ525:OCZ539 OMV525:OMV539 OWR525:OWR539 PGN525:PGN539 PQJ525:PQJ539 QAF525:QAF539 QKB525:QKB539 QTX525:QTX539 RDT525:RDT539 RNP525:RNP539 RXL525:RXL539 SHH525:SHH539 SRD525:SRD539 TAZ525:TAZ539 TKV525:TKV539 TUR525:TUR539 UEN525:UEN539 UOJ525:UOJ539 UYF525:UYF539 VIB525:VIB539 VRX525:VRX539 WBT525:WBT539 WLP525:WLP539 WVL525:WVL539 D66061:D66075 IZ66061:IZ66075 SV66061:SV66075 ACR66061:ACR66075 AMN66061:AMN66075 AWJ66061:AWJ66075 BGF66061:BGF66075 BQB66061:BQB66075 BZX66061:BZX66075 CJT66061:CJT66075 CTP66061:CTP66075 DDL66061:DDL66075 DNH66061:DNH66075 DXD66061:DXD66075 EGZ66061:EGZ66075 EQV66061:EQV66075 FAR66061:FAR66075 FKN66061:FKN66075 FUJ66061:FUJ66075 GEF66061:GEF66075 GOB66061:GOB66075 GXX66061:GXX66075 HHT66061:HHT66075 HRP66061:HRP66075 IBL66061:IBL66075 ILH66061:ILH66075 IVD66061:IVD66075 JEZ66061:JEZ66075 JOV66061:JOV66075 JYR66061:JYR66075 KIN66061:KIN66075 KSJ66061:KSJ66075 LCF66061:LCF66075 LMB66061:LMB66075 LVX66061:LVX66075 MFT66061:MFT66075 MPP66061:MPP66075 MZL66061:MZL66075 NJH66061:NJH66075 NTD66061:NTD66075 OCZ66061:OCZ66075 OMV66061:OMV66075 OWR66061:OWR66075 PGN66061:PGN66075 PQJ66061:PQJ66075 QAF66061:QAF66075 QKB66061:QKB66075 QTX66061:QTX66075 RDT66061:RDT66075 RNP66061:RNP66075 RXL66061:RXL66075 SHH66061:SHH66075 SRD66061:SRD66075 TAZ66061:TAZ66075 TKV66061:TKV66075 TUR66061:TUR66075 UEN66061:UEN66075 UOJ66061:UOJ66075 UYF66061:UYF66075 VIB66061:VIB66075 VRX66061:VRX66075 WBT66061:WBT66075 WLP66061:WLP66075 WVL66061:WVL66075 D131597:D131611 IZ131597:IZ131611 SV131597:SV131611 ACR131597:ACR131611 AMN131597:AMN131611 AWJ131597:AWJ131611 BGF131597:BGF131611 BQB131597:BQB131611 BZX131597:BZX131611 CJT131597:CJT131611 CTP131597:CTP131611 DDL131597:DDL131611 DNH131597:DNH131611 DXD131597:DXD131611 EGZ131597:EGZ131611 EQV131597:EQV131611 FAR131597:FAR131611 FKN131597:FKN131611 FUJ131597:FUJ131611 GEF131597:GEF131611 GOB131597:GOB131611 GXX131597:GXX131611 HHT131597:HHT131611 HRP131597:HRP131611 IBL131597:IBL131611 ILH131597:ILH131611 IVD131597:IVD131611 JEZ131597:JEZ131611 JOV131597:JOV131611 JYR131597:JYR131611 KIN131597:KIN131611 KSJ131597:KSJ131611 LCF131597:LCF131611 LMB131597:LMB131611 LVX131597:LVX131611 MFT131597:MFT131611 MPP131597:MPP131611 MZL131597:MZL131611 NJH131597:NJH131611 NTD131597:NTD131611 OCZ131597:OCZ131611 OMV131597:OMV131611 OWR131597:OWR131611 PGN131597:PGN131611 PQJ131597:PQJ131611 QAF131597:QAF131611 QKB131597:QKB131611 QTX131597:QTX131611 RDT131597:RDT131611 RNP131597:RNP131611 RXL131597:RXL131611 SHH131597:SHH131611 SRD131597:SRD131611 TAZ131597:TAZ131611 TKV131597:TKV131611 TUR131597:TUR131611 UEN131597:UEN131611 UOJ131597:UOJ131611 UYF131597:UYF131611 VIB131597:VIB131611 VRX131597:VRX131611 WBT131597:WBT131611 WLP131597:WLP131611 WVL131597:WVL131611 D197133:D197147 IZ197133:IZ197147 SV197133:SV197147 ACR197133:ACR197147 AMN197133:AMN197147 AWJ197133:AWJ197147 BGF197133:BGF197147 BQB197133:BQB197147 BZX197133:BZX197147 CJT197133:CJT197147 CTP197133:CTP197147 DDL197133:DDL197147 DNH197133:DNH197147 DXD197133:DXD197147 EGZ197133:EGZ197147 EQV197133:EQV197147 FAR197133:FAR197147 FKN197133:FKN197147 FUJ197133:FUJ197147 GEF197133:GEF197147 GOB197133:GOB197147 GXX197133:GXX197147 HHT197133:HHT197147 HRP197133:HRP197147 IBL197133:IBL197147 ILH197133:ILH197147 IVD197133:IVD197147 JEZ197133:JEZ197147 JOV197133:JOV197147 JYR197133:JYR197147 KIN197133:KIN197147 KSJ197133:KSJ197147 LCF197133:LCF197147 LMB197133:LMB197147 LVX197133:LVX197147 MFT197133:MFT197147 MPP197133:MPP197147 MZL197133:MZL197147 NJH197133:NJH197147 NTD197133:NTD197147 OCZ197133:OCZ197147 OMV197133:OMV197147 OWR197133:OWR197147 PGN197133:PGN197147 PQJ197133:PQJ197147 QAF197133:QAF197147 QKB197133:QKB197147 QTX197133:QTX197147 RDT197133:RDT197147 RNP197133:RNP197147 RXL197133:RXL197147 SHH197133:SHH197147 SRD197133:SRD197147 TAZ197133:TAZ197147 TKV197133:TKV197147 TUR197133:TUR197147 UEN197133:UEN197147 UOJ197133:UOJ197147 UYF197133:UYF197147 VIB197133:VIB197147 VRX197133:VRX197147 WBT197133:WBT197147 WLP197133:WLP197147 WVL197133:WVL197147 D262669:D262683 IZ262669:IZ262683 SV262669:SV262683 ACR262669:ACR262683 AMN262669:AMN262683 AWJ262669:AWJ262683 BGF262669:BGF262683 BQB262669:BQB262683 BZX262669:BZX262683 CJT262669:CJT262683 CTP262669:CTP262683 DDL262669:DDL262683 DNH262669:DNH262683 DXD262669:DXD262683 EGZ262669:EGZ262683 EQV262669:EQV262683 FAR262669:FAR262683 FKN262669:FKN262683 FUJ262669:FUJ262683 GEF262669:GEF262683 GOB262669:GOB262683 GXX262669:GXX262683 HHT262669:HHT262683 HRP262669:HRP262683 IBL262669:IBL262683 ILH262669:ILH262683 IVD262669:IVD262683 JEZ262669:JEZ262683 JOV262669:JOV262683 JYR262669:JYR262683 KIN262669:KIN262683 KSJ262669:KSJ262683 LCF262669:LCF262683 LMB262669:LMB262683 LVX262669:LVX262683 MFT262669:MFT262683 MPP262669:MPP262683 MZL262669:MZL262683 NJH262669:NJH262683 NTD262669:NTD262683 OCZ262669:OCZ262683 OMV262669:OMV262683 OWR262669:OWR262683 PGN262669:PGN262683 PQJ262669:PQJ262683 QAF262669:QAF262683 QKB262669:QKB262683 QTX262669:QTX262683 RDT262669:RDT262683 RNP262669:RNP262683 RXL262669:RXL262683 SHH262669:SHH262683 SRD262669:SRD262683 TAZ262669:TAZ262683 TKV262669:TKV262683 TUR262669:TUR262683 UEN262669:UEN262683 UOJ262669:UOJ262683 UYF262669:UYF262683 VIB262669:VIB262683 VRX262669:VRX262683 WBT262669:WBT262683 WLP262669:WLP262683 WVL262669:WVL262683 D328205:D328219 IZ328205:IZ328219 SV328205:SV328219 ACR328205:ACR328219 AMN328205:AMN328219 AWJ328205:AWJ328219 BGF328205:BGF328219 BQB328205:BQB328219 BZX328205:BZX328219 CJT328205:CJT328219 CTP328205:CTP328219 DDL328205:DDL328219 DNH328205:DNH328219 DXD328205:DXD328219 EGZ328205:EGZ328219 EQV328205:EQV328219 FAR328205:FAR328219 FKN328205:FKN328219 FUJ328205:FUJ328219 GEF328205:GEF328219 GOB328205:GOB328219 GXX328205:GXX328219 HHT328205:HHT328219 HRP328205:HRP328219 IBL328205:IBL328219 ILH328205:ILH328219 IVD328205:IVD328219 JEZ328205:JEZ328219 JOV328205:JOV328219 JYR328205:JYR328219 KIN328205:KIN328219 KSJ328205:KSJ328219 LCF328205:LCF328219 LMB328205:LMB328219 LVX328205:LVX328219 MFT328205:MFT328219 MPP328205:MPP328219 MZL328205:MZL328219 NJH328205:NJH328219 NTD328205:NTD328219 OCZ328205:OCZ328219 OMV328205:OMV328219 OWR328205:OWR328219 PGN328205:PGN328219 PQJ328205:PQJ328219 QAF328205:QAF328219 QKB328205:QKB328219 QTX328205:QTX328219 RDT328205:RDT328219 RNP328205:RNP328219 RXL328205:RXL328219 SHH328205:SHH328219 SRD328205:SRD328219 TAZ328205:TAZ328219 TKV328205:TKV328219 TUR328205:TUR328219 UEN328205:UEN328219 UOJ328205:UOJ328219 UYF328205:UYF328219 VIB328205:VIB328219 VRX328205:VRX328219 WBT328205:WBT328219 WLP328205:WLP328219 WVL328205:WVL328219 D393741:D393755 IZ393741:IZ393755 SV393741:SV393755 ACR393741:ACR393755 AMN393741:AMN393755 AWJ393741:AWJ393755 BGF393741:BGF393755 BQB393741:BQB393755 BZX393741:BZX393755 CJT393741:CJT393755 CTP393741:CTP393755 DDL393741:DDL393755 DNH393741:DNH393755 DXD393741:DXD393755 EGZ393741:EGZ393755 EQV393741:EQV393755 FAR393741:FAR393755 FKN393741:FKN393755 FUJ393741:FUJ393755 GEF393741:GEF393755 GOB393741:GOB393755 GXX393741:GXX393755 HHT393741:HHT393755 HRP393741:HRP393755 IBL393741:IBL393755 ILH393741:ILH393755 IVD393741:IVD393755 JEZ393741:JEZ393755 JOV393741:JOV393755 JYR393741:JYR393755 KIN393741:KIN393755 KSJ393741:KSJ393755 LCF393741:LCF393755 LMB393741:LMB393755 LVX393741:LVX393755 MFT393741:MFT393755 MPP393741:MPP393755 MZL393741:MZL393755 NJH393741:NJH393755 NTD393741:NTD393755 OCZ393741:OCZ393755 OMV393741:OMV393755 OWR393741:OWR393755 PGN393741:PGN393755 PQJ393741:PQJ393755 QAF393741:QAF393755 QKB393741:QKB393755 QTX393741:QTX393755 RDT393741:RDT393755 RNP393741:RNP393755 RXL393741:RXL393755 SHH393741:SHH393755 SRD393741:SRD393755 TAZ393741:TAZ393755 TKV393741:TKV393755 TUR393741:TUR393755 UEN393741:UEN393755 UOJ393741:UOJ393755 UYF393741:UYF393755 VIB393741:VIB393755 VRX393741:VRX393755 WBT393741:WBT393755 WLP393741:WLP393755 WVL393741:WVL393755 D459277:D459291 IZ459277:IZ459291 SV459277:SV459291 ACR459277:ACR459291 AMN459277:AMN459291 AWJ459277:AWJ459291 BGF459277:BGF459291 BQB459277:BQB459291 BZX459277:BZX459291 CJT459277:CJT459291 CTP459277:CTP459291 DDL459277:DDL459291 DNH459277:DNH459291 DXD459277:DXD459291 EGZ459277:EGZ459291 EQV459277:EQV459291 FAR459277:FAR459291 FKN459277:FKN459291 FUJ459277:FUJ459291 GEF459277:GEF459291 GOB459277:GOB459291 GXX459277:GXX459291 HHT459277:HHT459291 HRP459277:HRP459291 IBL459277:IBL459291 ILH459277:ILH459291 IVD459277:IVD459291 JEZ459277:JEZ459291 JOV459277:JOV459291 JYR459277:JYR459291 KIN459277:KIN459291 KSJ459277:KSJ459291 LCF459277:LCF459291 LMB459277:LMB459291 LVX459277:LVX459291 MFT459277:MFT459291 MPP459277:MPP459291 MZL459277:MZL459291 NJH459277:NJH459291 NTD459277:NTD459291 OCZ459277:OCZ459291 OMV459277:OMV459291 OWR459277:OWR459291 PGN459277:PGN459291 PQJ459277:PQJ459291 QAF459277:QAF459291 QKB459277:QKB459291 QTX459277:QTX459291 RDT459277:RDT459291 RNP459277:RNP459291 RXL459277:RXL459291 SHH459277:SHH459291 SRD459277:SRD459291 TAZ459277:TAZ459291 TKV459277:TKV459291 TUR459277:TUR459291 UEN459277:UEN459291 UOJ459277:UOJ459291 UYF459277:UYF459291 VIB459277:VIB459291 VRX459277:VRX459291 WBT459277:WBT459291 WLP459277:WLP459291 WVL459277:WVL459291 D524813:D524827 IZ524813:IZ524827 SV524813:SV524827 ACR524813:ACR524827 AMN524813:AMN524827 AWJ524813:AWJ524827 BGF524813:BGF524827 BQB524813:BQB524827 BZX524813:BZX524827 CJT524813:CJT524827 CTP524813:CTP524827 DDL524813:DDL524827 DNH524813:DNH524827 DXD524813:DXD524827 EGZ524813:EGZ524827 EQV524813:EQV524827 FAR524813:FAR524827 FKN524813:FKN524827 FUJ524813:FUJ524827 GEF524813:GEF524827 GOB524813:GOB524827 GXX524813:GXX524827 HHT524813:HHT524827 HRP524813:HRP524827 IBL524813:IBL524827 ILH524813:ILH524827 IVD524813:IVD524827 JEZ524813:JEZ524827 JOV524813:JOV524827 JYR524813:JYR524827 KIN524813:KIN524827 KSJ524813:KSJ524827 LCF524813:LCF524827 LMB524813:LMB524827 LVX524813:LVX524827 MFT524813:MFT524827 MPP524813:MPP524827 MZL524813:MZL524827 NJH524813:NJH524827 NTD524813:NTD524827 OCZ524813:OCZ524827 OMV524813:OMV524827 OWR524813:OWR524827 PGN524813:PGN524827 PQJ524813:PQJ524827 QAF524813:QAF524827 QKB524813:QKB524827 QTX524813:QTX524827 RDT524813:RDT524827 RNP524813:RNP524827 RXL524813:RXL524827 SHH524813:SHH524827 SRD524813:SRD524827 TAZ524813:TAZ524827 TKV524813:TKV524827 TUR524813:TUR524827 UEN524813:UEN524827 UOJ524813:UOJ524827 UYF524813:UYF524827 VIB524813:VIB524827 VRX524813:VRX524827 WBT524813:WBT524827 WLP524813:WLP524827 WVL524813:WVL524827 D590349:D590363 IZ590349:IZ590363 SV590349:SV590363 ACR590349:ACR590363 AMN590349:AMN590363 AWJ590349:AWJ590363 BGF590349:BGF590363 BQB590349:BQB590363 BZX590349:BZX590363 CJT590349:CJT590363 CTP590349:CTP590363 DDL590349:DDL590363 DNH590349:DNH590363 DXD590349:DXD590363 EGZ590349:EGZ590363 EQV590349:EQV590363 FAR590349:FAR590363 FKN590349:FKN590363 FUJ590349:FUJ590363 GEF590349:GEF590363 GOB590349:GOB590363 GXX590349:GXX590363 HHT590349:HHT590363 HRP590349:HRP590363 IBL590349:IBL590363 ILH590349:ILH590363 IVD590349:IVD590363 JEZ590349:JEZ590363 JOV590349:JOV590363 JYR590349:JYR590363 KIN590349:KIN590363 KSJ590349:KSJ590363 LCF590349:LCF590363 LMB590349:LMB590363 LVX590349:LVX590363 MFT590349:MFT590363 MPP590349:MPP590363 MZL590349:MZL590363 NJH590349:NJH590363 NTD590349:NTD590363 OCZ590349:OCZ590363 OMV590349:OMV590363 OWR590349:OWR590363 PGN590349:PGN590363 PQJ590349:PQJ590363 QAF590349:QAF590363 QKB590349:QKB590363 QTX590349:QTX590363 RDT590349:RDT590363 RNP590349:RNP590363 RXL590349:RXL590363 SHH590349:SHH590363 SRD590349:SRD590363 TAZ590349:TAZ590363 TKV590349:TKV590363 TUR590349:TUR590363 UEN590349:UEN590363 UOJ590349:UOJ590363 UYF590349:UYF590363 VIB590349:VIB590363 VRX590349:VRX590363 WBT590349:WBT590363 WLP590349:WLP590363 WVL590349:WVL590363 D655885:D655899 IZ655885:IZ655899 SV655885:SV655899 ACR655885:ACR655899 AMN655885:AMN655899 AWJ655885:AWJ655899 BGF655885:BGF655899 BQB655885:BQB655899 BZX655885:BZX655899 CJT655885:CJT655899 CTP655885:CTP655899 DDL655885:DDL655899 DNH655885:DNH655899 DXD655885:DXD655899 EGZ655885:EGZ655899 EQV655885:EQV655899 FAR655885:FAR655899 FKN655885:FKN655899 FUJ655885:FUJ655899 GEF655885:GEF655899 GOB655885:GOB655899 GXX655885:GXX655899 HHT655885:HHT655899 HRP655885:HRP655899 IBL655885:IBL655899 ILH655885:ILH655899 IVD655885:IVD655899 JEZ655885:JEZ655899 JOV655885:JOV655899 JYR655885:JYR655899 KIN655885:KIN655899 KSJ655885:KSJ655899 LCF655885:LCF655899 LMB655885:LMB655899 LVX655885:LVX655899 MFT655885:MFT655899 MPP655885:MPP655899 MZL655885:MZL655899 NJH655885:NJH655899 NTD655885:NTD655899 OCZ655885:OCZ655899 OMV655885:OMV655899 OWR655885:OWR655899 PGN655885:PGN655899 PQJ655885:PQJ655899 QAF655885:QAF655899 QKB655885:QKB655899 QTX655885:QTX655899 RDT655885:RDT655899 RNP655885:RNP655899 RXL655885:RXL655899 SHH655885:SHH655899 SRD655885:SRD655899 TAZ655885:TAZ655899 TKV655885:TKV655899 TUR655885:TUR655899 UEN655885:UEN655899 UOJ655885:UOJ655899 UYF655885:UYF655899 VIB655885:VIB655899 VRX655885:VRX655899 WBT655885:WBT655899 WLP655885:WLP655899 WVL655885:WVL655899 D721421:D721435 IZ721421:IZ721435 SV721421:SV721435 ACR721421:ACR721435 AMN721421:AMN721435 AWJ721421:AWJ721435 BGF721421:BGF721435 BQB721421:BQB721435 BZX721421:BZX721435 CJT721421:CJT721435 CTP721421:CTP721435 DDL721421:DDL721435 DNH721421:DNH721435 DXD721421:DXD721435 EGZ721421:EGZ721435 EQV721421:EQV721435 FAR721421:FAR721435 FKN721421:FKN721435 FUJ721421:FUJ721435 GEF721421:GEF721435 GOB721421:GOB721435 GXX721421:GXX721435 HHT721421:HHT721435 HRP721421:HRP721435 IBL721421:IBL721435 ILH721421:ILH721435 IVD721421:IVD721435 JEZ721421:JEZ721435 JOV721421:JOV721435 JYR721421:JYR721435 KIN721421:KIN721435 KSJ721421:KSJ721435 LCF721421:LCF721435 LMB721421:LMB721435 LVX721421:LVX721435 MFT721421:MFT721435 MPP721421:MPP721435 MZL721421:MZL721435 NJH721421:NJH721435 NTD721421:NTD721435 OCZ721421:OCZ721435 OMV721421:OMV721435 OWR721421:OWR721435 PGN721421:PGN721435 PQJ721421:PQJ721435 QAF721421:QAF721435 QKB721421:QKB721435 QTX721421:QTX721435 RDT721421:RDT721435 RNP721421:RNP721435 RXL721421:RXL721435 SHH721421:SHH721435 SRD721421:SRD721435 TAZ721421:TAZ721435 TKV721421:TKV721435 TUR721421:TUR721435 UEN721421:UEN721435 UOJ721421:UOJ721435 UYF721421:UYF721435 VIB721421:VIB721435 VRX721421:VRX721435 WBT721421:WBT721435 WLP721421:WLP721435 WVL721421:WVL721435 D786957:D786971 IZ786957:IZ786971 SV786957:SV786971 ACR786957:ACR786971 AMN786957:AMN786971 AWJ786957:AWJ786971 BGF786957:BGF786971 BQB786957:BQB786971 BZX786957:BZX786971 CJT786957:CJT786971 CTP786957:CTP786971 DDL786957:DDL786971 DNH786957:DNH786971 DXD786957:DXD786971 EGZ786957:EGZ786971 EQV786957:EQV786971 FAR786957:FAR786971 FKN786957:FKN786971 FUJ786957:FUJ786971 GEF786957:GEF786971 GOB786957:GOB786971 GXX786957:GXX786971 HHT786957:HHT786971 HRP786957:HRP786971 IBL786957:IBL786971 ILH786957:ILH786971 IVD786957:IVD786971 JEZ786957:JEZ786971 JOV786957:JOV786971 JYR786957:JYR786971 KIN786957:KIN786971 KSJ786957:KSJ786971 LCF786957:LCF786971 LMB786957:LMB786971 LVX786957:LVX786971 MFT786957:MFT786971 MPP786957:MPP786971 MZL786957:MZL786971 NJH786957:NJH786971 NTD786957:NTD786971 OCZ786957:OCZ786971 OMV786957:OMV786971 OWR786957:OWR786971 PGN786957:PGN786971 PQJ786957:PQJ786971 QAF786957:QAF786971 QKB786957:QKB786971 QTX786957:QTX786971 RDT786957:RDT786971 RNP786957:RNP786971 RXL786957:RXL786971 SHH786957:SHH786971 SRD786957:SRD786971 TAZ786957:TAZ786971 TKV786957:TKV786971 TUR786957:TUR786971 UEN786957:UEN786971 UOJ786957:UOJ786971 UYF786957:UYF786971 VIB786957:VIB786971 VRX786957:VRX786971 WBT786957:WBT786971 WLP786957:WLP786971 WVL786957:WVL786971 D852493:D852507 IZ852493:IZ852507 SV852493:SV852507 ACR852493:ACR852507 AMN852493:AMN852507 AWJ852493:AWJ852507 BGF852493:BGF852507 BQB852493:BQB852507 BZX852493:BZX852507 CJT852493:CJT852507 CTP852493:CTP852507 DDL852493:DDL852507 DNH852493:DNH852507 DXD852493:DXD852507 EGZ852493:EGZ852507 EQV852493:EQV852507 FAR852493:FAR852507 FKN852493:FKN852507 FUJ852493:FUJ852507 GEF852493:GEF852507 GOB852493:GOB852507 GXX852493:GXX852507 HHT852493:HHT852507 HRP852493:HRP852507 IBL852493:IBL852507 ILH852493:ILH852507 IVD852493:IVD852507 JEZ852493:JEZ852507 JOV852493:JOV852507 JYR852493:JYR852507 KIN852493:KIN852507 KSJ852493:KSJ852507 LCF852493:LCF852507 LMB852493:LMB852507 LVX852493:LVX852507 MFT852493:MFT852507 MPP852493:MPP852507 MZL852493:MZL852507 NJH852493:NJH852507 NTD852493:NTD852507 OCZ852493:OCZ852507 OMV852493:OMV852507 OWR852493:OWR852507 PGN852493:PGN852507 PQJ852493:PQJ852507 QAF852493:QAF852507 QKB852493:QKB852507 QTX852493:QTX852507 RDT852493:RDT852507 RNP852493:RNP852507 RXL852493:RXL852507 SHH852493:SHH852507 SRD852493:SRD852507 TAZ852493:TAZ852507 TKV852493:TKV852507 TUR852493:TUR852507 UEN852493:UEN852507 UOJ852493:UOJ852507 UYF852493:UYF852507 VIB852493:VIB852507 VRX852493:VRX852507 WBT852493:WBT852507 WLP852493:WLP852507 WVL852493:WVL852507 D918029:D918043 IZ918029:IZ918043 SV918029:SV918043 ACR918029:ACR918043 AMN918029:AMN918043 AWJ918029:AWJ918043 BGF918029:BGF918043 BQB918029:BQB918043 BZX918029:BZX918043 CJT918029:CJT918043 CTP918029:CTP918043 DDL918029:DDL918043 DNH918029:DNH918043 DXD918029:DXD918043 EGZ918029:EGZ918043 EQV918029:EQV918043 FAR918029:FAR918043 FKN918029:FKN918043 FUJ918029:FUJ918043 GEF918029:GEF918043 GOB918029:GOB918043 GXX918029:GXX918043 HHT918029:HHT918043 HRP918029:HRP918043 IBL918029:IBL918043 ILH918029:ILH918043 IVD918029:IVD918043 JEZ918029:JEZ918043 JOV918029:JOV918043 JYR918029:JYR918043 KIN918029:KIN918043 KSJ918029:KSJ918043 LCF918029:LCF918043 LMB918029:LMB918043 LVX918029:LVX918043 MFT918029:MFT918043 MPP918029:MPP918043 MZL918029:MZL918043 NJH918029:NJH918043 NTD918029:NTD918043 OCZ918029:OCZ918043 OMV918029:OMV918043 OWR918029:OWR918043 PGN918029:PGN918043 PQJ918029:PQJ918043 QAF918029:QAF918043 QKB918029:QKB918043 QTX918029:QTX918043 RDT918029:RDT918043 RNP918029:RNP918043 RXL918029:RXL918043 SHH918029:SHH918043 SRD918029:SRD918043 TAZ918029:TAZ918043 TKV918029:TKV918043 TUR918029:TUR918043 UEN918029:UEN918043 UOJ918029:UOJ918043 UYF918029:UYF918043 VIB918029:VIB918043 VRX918029:VRX918043 WBT918029:WBT918043 WLP918029:WLP918043 WVL918029:WVL918043 D983565:D983579 IZ983565:IZ983579 SV983565:SV983579 ACR983565:ACR983579 AMN983565:AMN983579 AWJ983565:AWJ983579 BGF983565:BGF983579 BQB983565:BQB983579 BZX983565:BZX983579 CJT983565:CJT983579 CTP983565:CTP983579 DDL983565:DDL983579 DNH983565:DNH983579 DXD983565:DXD983579 EGZ983565:EGZ983579 EQV983565:EQV983579 FAR983565:FAR983579 FKN983565:FKN983579 FUJ983565:FUJ983579 GEF983565:GEF983579 GOB983565:GOB983579 GXX983565:GXX983579 HHT983565:HHT983579 HRP983565:HRP983579 IBL983565:IBL983579 ILH983565:ILH983579 IVD983565:IVD983579 JEZ983565:JEZ983579 JOV983565:JOV983579 JYR983565:JYR983579 KIN983565:KIN983579 KSJ983565:KSJ983579 LCF983565:LCF983579 LMB983565:LMB983579 LVX983565:LVX983579 MFT983565:MFT983579 MPP983565:MPP983579 MZL983565:MZL983579 NJH983565:NJH983579 NTD983565:NTD983579 OCZ983565:OCZ983579 OMV983565:OMV983579 OWR983565:OWR983579 PGN983565:PGN983579 PQJ983565:PQJ983579 QAF983565:QAF983579 QKB983565:QKB983579 QTX983565:QTX983579 RDT983565:RDT983579 RNP983565:RNP983579 RXL983565:RXL983579 SHH983565:SHH983579 SRD983565:SRD983579 TAZ983565:TAZ983579 TKV983565:TKV983579 TUR983565:TUR983579 UEN983565:UEN983579 UOJ983565:UOJ983579 UYF983565:UYF983579 VIB983565:VIB983579 VRX983565:VRX983579 WBT983565:WBT983579 WLP983565:WLP983579 WVL983565:WVL983579">
      <formula1>"자체조달,중앙조달"</formula1>
    </dataValidation>
    <dataValidation type="list" allowBlank="1" showInputMessage="1" showErrorMessage="1" sqref="F525:F539 JB525:JB539 SX525:SX539 ACT525:ACT539 AMP525:AMP539 AWL525:AWL539 BGH525:BGH539 BQD525:BQD539 BZZ525:BZZ539 CJV525:CJV539 CTR525:CTR539 DDN525:DDN539 DNJ525:DNJ539 DXF525:DXF539 EHB525:EHB539 EQX525:EQX539 FAT525:FAT539 FKP525:FKP539 FUL525:FUL539 GEH525:GEH539 GOD525:GOD539 GXZ525:GXZ539 HHV525:HHV539 HRR525:HRR539 IBN525:IBN539 ILJ525:ILJ539 IVF525:IVF539 JFB525:JFB539 JOX525:JOX539 JYT525:JYT539 KIP525:KIP539 KSL525:KSL539 LCH525:LCH539 LMD525:LMD539 LVZ525:LVZ539 MFV525:MFV539 MPR525:MPR539 MZN525:MZN539 NJJ525:NJJ539 NTF525:NTF539 ODB525:ODB539 OMX525:OMX539 OWT525:OWT539 PGP525:PGP539 PQL525:PQL539 QAH525:QAH539 QKD525:QKD539 QTZ525:QTZ539 RDV525:RDV539 RNR525:RNR539 RXN525:RXN539 SHJ525:SHJ539 SRF525:SRF539 TBB525:TBB539 TKX525:TKX539 TUT525:TUT539 UEP525:UEP539 UOL525:UOL539 UYH525:UYH539 VID525:VID539 VRZ525:VRZ539 WBV525:WBV539 WLR525:WLR539 WVN525:WVN539 F66061:F66075 JB66061:JB66075 SX66061:SX66075 ACT66061:ACT66075 AMP66061:AMP66075 AWL66061:AWL66075 BGH66061:BGH66075 BQD66061:BQD66075 BZZ66061:BZZ66075 CJV66061:CJV66075 CTR66061:CTR66075 DDN66061:DDN66075 DNJ66061:DNJ66075 DXF66061:DXF66075 EHB66061:EHB66075 EQX66061:EQX66075 FAT66061:FAT66075 FKP66061:FKP66075 FUL66061:FUL66075 GEH66061:GEH66075 GOD66061:GOD66075 GXZ66061:GXZ66075 HHV66061:HHV66075 HRR66061:HRR66075 IBN66061:IBN66075 ILJ66061:ILJ66075 IVF66061:IVF66075 JFB66061:JFB66075 JOX66061:JOX66075 JYT66061:JYT66075 KIP66061:KIP66075 KSL66061:KSL66075 LCH66061:LCH66075 LMD66061:LMD66075 LVZ66061:LVZ66075 MFV66061:MFV66075 MPR66061:MPR66075 MZN66061:MZN66075 NJJ66061:NJJ66075 NTF66061:NTF66075 ODB66061:ODB66075 OMX66061:OMX66075 OWT66061:OWT66075 PGP66061:PGP66075 PQL66061:PQL66075 QAH66061:QAH66075 QKD66061:QKD66075 QTZ66061:QTZ66075 RDV66061:RDV66075 RNR66061:RNR66075 RXN66061:RXN66075 SHJ66061:SHJ66075 SRF66061:SRF66075 TBB66061:TBB66075 TKX66061:TKX66075 TUT66061:TUT66075 UEP66061:UEP66075 UOL66061:UOL66075 UYH66061:UYH66075 VID66061:VID66075 VRZ66061:VRZ66075 WBV66061:WBV66075 WLR66061:WLR66075 WVN66061:WVN66075 F131597:F131611 JB131597:JB131611 SX131597:SX131611 ACT131597:ACT131611 AMP131597:AMP131611 AWL131597:AWL131611 BGH131597:BGH131611 BQD131597:BQD131611 BZZ131597:BZZ131611 CJV131597:CJV131611 CTR131597:CTR131611 DDN131597:DDN131611 DNJ131597:DNJ131611 DXF131597:DXF131611 EHB131597:EHB131611 EQX131597:EQX131611 FAT131597:FAT131611 FKP131597:FKP131611 FUL131597:FUL131611 GEH131597:GEH131611 GOD131597:GOD131611 GXZ131597:GXZ131611 HHV131597:HHV131611 HRR131597:HRR131611 IBN131597:IBN131611 ILJ131597:ILJ131611 IVF131597:IVF131611 JFB131597:JFB131611 JOX131597:JOX131611 JYT131597:JYT131611 KIP131597:KIP131611 KSL131597:KSL131611 LCH131597:LCH131611 LMD131597:LMD131611 LVZ131597:LVZ131611 MFV131597:MFV131611 MPR131597:MPR131611 MZN131597:MZN131611 NJJ131597:NJJ131611 NTF131597:NTF131611 ODB131597:ODB131611 OMX131597:OMX131611 OWT131597:OWT131611 PGP131597:PGP131611 PQL131597:PQL131611 QAH131597:QAH131611 QKD131597:QKD131611 QTZ131597:QTZ131611 RDV131597:RDV131611 RNR131597:RNR131611 RXN131597:RXN131611 SHJ131597:SHJ131611 SRF131597:SRF131611 TBB131597:TBB131611 TKX131597:TKX131611 TUT131597:TUT131611 UEP131597:UEP131611 UOL131597:UOL131611 UYH131597:UYH131611 VID131597:VID131611 VRZ131597:VRZ131611 WBV131597:WBV131611 WLR131597:WLR131611 WVN131597:WVN131611 F197133:F197147 JB197133:JB197147 SX197133:SX197147 ACT197133:ACT197147 AMP197133:AMP197147 AWL197133:AWL197147 BGH197133:BGH197147 BQD197133:BQD197147 BZZ197133:BZZ197147 CJV197133:CJV197147 CTR197133:CTR197147 DDN197133:DDN197147 DNJ197133:DNJ197147 DXF197133:DXF197147 EHB197133:EHB197147 EQX197133:EQX197147 FAT197133:FAT197147 FKP197133:FKP197147 FUL197133:FUL197147 GEH197133:GEH197147 GOD197133:GOD197147 GXZ197133:GXZ197147 HHV197133:HHV197147 HRR197133:HRR197147 IBN197133:IBN197147 ILJ197133:ILJ197147 IVF197133:IVF197147 JFB197133:JFB197147 JOX197133:JOX197147 JYT197133:JYT197147 KIP197133:KIP197147 KSL197133:KSL197147 LCH197133:LCH197147 LMD197133:LMD197147 LVZ197133:LVZ197147 MFV197133:MFV197147 MPR197133:MPR197147 MZN197133:MZN197147 NJJ197133:NJJ197147 NTF197133:NTF197147 ODB197133:ODB197147 OMX197133:OMX197147 OWT197133:OWT197147 PGP197133:PGP197147 PQL197133:PQL197147 QAH197133:QAH197147 QKD197133:QKD197147 QTZ197133:QTZ197147 RDV197133:RDV197147 RNR197133:RNR197147 RXN197133:RXN197147 SHJ197133:SHJ197147 SRF197133:SRF197147 TBB197133:TBB197147 TKX197133:TKX197147 TUT197133:TUT197147 UEP197133:UEP197147 UOL197133:UOL197147 UYH197133:UYH197147 VID197133:VID197147 VRZ197133:VRZ197147 WBV197133:WBV197147 WLR197133:WLR197147 WVN197133:WVN197147 F262669:F262683 JB262669:JB262683 SX262669:SX262683 ACT262669:ACT262683 AMP262669:AMP262683 AWL262669:AWL262683 BGH262669:BGH262683 BQD262669:BQD262683 BZZ262669:BZZ262683 CJV262669:CJV262683 CTR262669:CTR262683 DDN262669:DDN262683 DNJ262669:DNJ262683 DXF262669:DXF262683 EHB262669:EHB262683 EQX262669:EQX262683 FAT262669:FAT262683 FKP262669:FKP262683 FUL262669:FUL262683 GEH262669:GEH262683 GOD262669:GOD262683 GXZ262669:GXZ262683 HHV262669:HHV262683 HRR262669:HRR262683 IBN262669:IBN262683 ILJ262669:ILJ262683 IVF262669:IVF262683 JFB262669:JFB262683 JOX262669:JOX262683 JYT262669:JYT262683 KIP262669:KIP262683 KSL262669:KSL262683 LCH262669:LCH262683 LMD262669:LMD262683 LVZ262669:LVZ262683 MFV262669:MFV262683 MPR262669:MPR262683 MZN262669:MZN262683 NJJ262669:NJJ262683 NTF262669:NTF262683 ODB262669:ODB262683 OMX262669:OMX262683 OWT262669:OWT262683 PGP262669:PGP262683 PQL262669:PQL262683 QAH262669:QAH262683 QKD262669:QKD262683 QTZ262669:QTZ262683 RDV262669:RDV262683 RNR262669:RNR262683 RXN262669:RXN262683 SHJ262669:SHJ262683 SRF262669:SRF262683 TBB262669:TBB262683 TKX262669:TKX262683 TUT262669:TUT262683 UEP262669:UEP262683 UOL262669:UOL262683 UYH262669:UYH262683 VID262669:VID262683 VRZ262669:VRZ262683 WBV262669:WBV262683 WLR262669:WLR262683 WVN262669:WVN262683 F328205:F328219 JB328205:JB328219 SX328205:SX328219 ACT328205:ACT328219 AMP328205:AMP328219 AWL328205:AWL328219 BGH328205:BGH328219 BQD328205:BQD328219 BZZ328205:BZZ328219 CJV328205:CJV328219 CTR328205:CTR328219 DDN328205:DDN328219 DNJ328205:DNJ328219 DXF328205:DXF328219 EHB328205:EHB328219 EQX328205:EQX328219 FAT328205:FAT328219 FKP328205:FKP328219 FUL328205:FUL328219 GEH328205:GEH328219 GOD328205:GOD328219 GXZ328205:GXZ328219 HHV328205:HHV328219 HRR328205:HRR328219 IBN328205:IBN328219 ILJ328205:ILJ328219 IVF328205:IVF328219 JFB328205:JFB328219 JOX328205:JOX328219 JYT328205:JYT328219 KIP328205:KIP328219 KSL328205:KSL328219 LCH328205:LCH328219 LMD328205:LMD328219 LVZ328205:LVZ328219 MFV328205:MFV328219 MPR328205:MPR328219 MZN328205:MZN328219 NJJ328205:NJJ328219 NTF328205:NTF328219 ODB328205:ODB328219 OMX328205:OMX328219 OWT328205:OWT328219 PGP328205:PGP328219 PQL328205:PQL328219 QAH328205:QAH328219 QKD328205:QKD328219 QTZ328205:QTZ328219 RDV328205:RDV328219 RNR328205:RNR328219 RXN328205:RXN328219 SHJ328205:SHJ328219 SRF328205:SRF328219 TBB328205:TBB328219 TKX328205:TKX328219 TUT328205:TUT328219 UEP328205:UEP328219 UOL328205:UOL328219 UYH328205:UYH328219 VID328205:VID328219 VRZ328205:VRZ328219 WBV328205:WBV328219 WLR328205:WLR328219 WVN328205:WVN328219 F393741:F393755 JB393741:JB393755 SX393741:SX393755 ACT393741:ACT393755 AMP393741:AMP393755 AWL393741:AWL393755 BGH393741:BGH393755 BQD393741:BQD393755 BZZ393741:BZZ393755 CJV393741:CJV393755 CTR393741:CTR393755 DDN393741:DDN393755 DNJ393741:DNJ393755 DXF393741:DXF393755 EHB393741:EHB393755 EQX393741:EQX393755 FAT393741:FAT393755 FKP393741:FKP393755 FUL393741:FUL393755 GEH393741:GEH393755 GOD393741:GOD393755 GXZ393741:GXZ393755 HHV393741:HHV393755 HRR393741:HRR393755 IBN393741:IBN393755 ILJ393741:ILJ393755 IVF393741:IVF393755 JFB393741:JFB393755 JOX393741:JOX393755 JYT393741:JYT393755 KIP393741:KIP393755 KSL393741:KSL393755 LCH393741:LCH393755 LMD393741:LMD393755 LVZ393741:LVZ393755 MFV393741:MFV393755 MPR393741:MPR393755 MZN393741:MZN393755 NJJ393741:NJJ393755 NTF393741:NTF393755 ODB393741:ODB393755 OMX393741:OMX393755 OWT393741:OWT393755 PGP393741:PGP393755 PQL393741:PQL393755 QAH393741:QAH393755 QKD393741:QKD393755 QTZ393741:QTZ393755 RDV393741:RDV393755 RNR393741:RNR393755 RXN393741:RXN393755 SHJ393741:SHJ393755 SRF393741:SRF393755 TBB393741:TBB393755 TKX393741:TKX393755 TUT393741:TUT393755 UEP393741:UEP393755 UOL393741:UOL393755 UYH393741:UYH393755 VID393741:VID393755 VRZ393741:VRZ393755 WBV393741:WBV393755 WLR393741:WLR393755 WVN393741:WVN393755 F459277:F459291 JB459277:JB459291 SX459277:SX459291 ACT459277:ACT459291 AMP459277:AMP459291 AWL459277:AWL459291 BGH459277:BGH459291 BQD459277:BQD459291 BZZ459277:BZZ459291 CJV459277:CJV459291 CTR459277:CTR459291 DDN459277:DDN459291 DNJ459277:DNJ459291 DXF459277:DXF459291 EHB459277:EHB459291 EQX459277:EQX459291 FAT459277:FAT459291 FKP459277:FKP459291 FUL459277:FUL459291 GEH459277:GEH459291 GOD459277:GOD459291 GXZ459277:GXZ459291 HHV459277:HHV459291 HRR459277:HRR459291 IBN459277:IBN459291 ILJ459277:ILJ459291 IVF459277:IVF459291 JFB459277:JFB459291 JOX459277:JOX459291 JYT459277:JYT459291 KIP459277:KIP459291 KSL459277:KSL459291 LCH459277:LCH459291 LMD459277:LMD459291 LVZ459277:LVZ459291 MFV459277:MFV459291 MPR459277:MPR459291 MZN459277:MZN459291 NJJ459277:NJJ459291 NTF459277:NTF459291 ODB459277:ODB459291 OMX459277:OMX459291 OWT459277:OWT459291 PGP459277:PGP459291 PQL459277:PQL459291 QAH459277:QAH459291 QKD459277:QKD459291 QTZ459277:QTZ459291 RDV459277:RDV459291 RNR459277:RNR459291 RXN459277:RXN459291 SHJ459277:SHJ459291 SRF459277:SRF459291 TBB459277:TBB459291 TKX459277:TKX459291 TUT459277:TUT459291 UEP459277:UEP459291 UOL459277:UOL459291 UYH459277:UYH459291 VID459277:VID459291 VRZ459277:VRZ459291 WBV459277:WBV459291 WLR459277:WLR459291 WVN459277:WVN459291 F524813:F524827 JB524813:JB524827 SX524813:SX524827 ACT524813:ACT524827 AMP524813:AMP524827 AWL524813:AWL524827 BGH524813:BGH524827 BQD524813:BQD524827 BZZ524813:BZZ524827 CJV524813:CJV524827 CTR524813:CTR524827 DDN524813:DDN524827 DNJ524813:DNJ524827 DXF524813:DXF524827 EHB524813:EHB524827 EQX524813:EQX524827 FAT524813:FAT524827 FKP524813:FKP524827 FUL524813:FUL524827 GEH524813:GEH524827 GOD524813:GOD524827 GXZ524813:GXZ524827 HHV524813:HHV524827 HRR524813:HRR524827 IBN524813:IBN524827 ILJ524813:ILJ524827 IVF524813:IVF524827 JFB524813:JFB524827 JOX524813:JOX524827 JYT524813:JYT524827 KIP524813:KIP524827 KSL524813:KSL524827 LCH524813:LCH524827 LMD524813:LMD524827 LVZ524813:LVZ524827 MFV524813:MFV524827 MPR524813:MPR524827 MZN524813:MZN524827 NJJ524813:NJJ524827 NTF524813:NTF524827 ODB524813:ODB524827 OMX524813:OMX524827 OWT524813:OWT524827 PGP524813:PGP524827 PQL524813:PQL524827 QAH524813:QAH524827 QKD524813:QKD524827 QTZ524813:QTZ524827 RDV524813:RDV524827 RNR524813:RNR524827 RXN524813:RXN524827 SHJ524813:SHJ524827 SRF524813:SRF524827 TBB524813:TBB524827 TKX524813:TKX524827 TUT524813:TUT524827 UEP524813:UEP524827 UOL524813:UOL524827 UYH524813:UYH524827 VID524813:VID524827 VRZ524813:VRZ524827 WBV524813:WBV524827 WLR524813:WLR524827 WVN524813:WVN524827 F590349:F590363 JB590349:JB590363 SX590349:SX590363 ACT590349:ACT590363 AMP590349:AMP590363 AWL590349:AWL590363 BGH590349:BGH590363 BQD590349:BQD590363 BZZ590349:BZZ590363 CJV590349:CJV590363 CTR590349:CTR590363 DDN590349:DDN590363 DNJ590349:DNJ590363 DXF590349:DXF590363 EHB590349:EHB590363 EQX590349:EQX590363 FAT590349:FAT590363 FKP590349:FKP590363 FUL590349:FUL590363 GEH590349:GEH590363 GOD590349:GOD590363 GXZ590349:GXZ590363 HHV590349:HHV590363 HRR590349:HRR590363 IBN590349:IBN590363 ILJ590349:ILJ590363 IVF590349:IVF590363 JFB590349:JFB590363 JOX590349:JOX590363 JYT590349:JYT590363 KIP590349:KIP590363 KSL590349:KSL590363 LCH590349:LCH590363 LMD590349:LMD590363 LVZ590349:LVZ590363 MFV590349:MFV590363 MPR590349:MPR590363 MZN590349:MZN590363 NJJ590349:NJJ590363 NTF590349:NTF590363 ODB590349:ODB590363 OMX590349:OMX590363 OWT590349:OWT590363 PGP590349:PGP590363 PQL590349:PQL590363 QAH590349:QAH590363 QKD590349:QKD590363 QTZ590349:QTZ590363 RDV590349:RDV590363 RNR590349:RNR590363 RXN590349:RXN590363 SHJ590349:SHJ590363 SRF590349:SRF590363 TBB590349:TBB590363 TKX590349:TKX590363 TUT590349:TUT590363 UEP590349:UEP590363 UOL590349:UOL590363 UYH590349:UYH590363 VID590349:VID590363 VRZ590349:VRZ590363 WBV590349:WBV590363 WLR590349:WLR590363 WVN590349:WVN590363 F655885:F655899 JB655885:JB655899 SX655885:SX655899 ACT655885:ACT655899 AMP655885:AMP655899 AWL655885:AWL655899 BGH655885:BGH655899 BQD655885:BQD655899 BZZ655885:BZZ655899 CJV655885:CJV655899 CTR655885:CTR655899 DDN655885:DDN655899 DNJ655885:DNJ655899 DXF655885:DXF655899 EHB655885:EHB655899 EQX655885:EQX655899 FAT655885:FAT655899 FKP655885:FKP655899 FUL655885:FUL655899 GEH655885:GEH655899 GOD655885:GOD655899 GXZ655885:GXZ655899 HHV655885:HHV655899 HRR655885:HRR655899 IBN655885:IBN655899 ILJ655885:ILJ655899 IVF655885:IVF655899 JFB655885:JFB655899 JOX655885:JOX655899 JYT655885:JYT655899 KIP655885:KIP655899 KSL655885:KSL655899 LCH655885:LCH655899 LMD655885:LMD655899 LVZ655885:LVZ655899 MFV655885:MFV655899 MPR655885:MPR655899 MZN655885:MZN655899 NJJ655885:NJJ655899 NTF655885:NTF655899 ODB655885:ODB655899 OMX655885:OMX655899 OWT655885:OWT655899 PGP655885:PGP655899 PQL655885:PQL655899 QAH655885:QAH655899 QKD655885:QKD655899 QTZ655885:QTZ655899 RDV655885:RDV655899 RNR655885:RNR655899 RXN655885:RXN655899 SHJ655885:SHJ655899 SRF655885:SRF655899 TBB655885:TBB655899 TKX655885:TKX655899 TUT655885:TUT655899 UEP655885:UEP655899 UOL655885:UOL655899 UYH655885:UYH655899 VID655885:VID655899 VRZ655885:VRZ655899 WBV655885:WBV655899 WLR655885:WLR655899 WVN655885:WVN655899 F721421:F721435 JB721421:JB721435 SX721421:SX721435 ACT721421:ACT721435 AMP721421:AMP721435 AWL721421:AWL721435 BGH721421:BGH721435 BQD721421:BQD721435 BZZ721421:BZZ721435 CJV721421:CJV721435 CTR721421:CTR721435 DDN721421:DDN721435 DNJ721421:DNJ721435 DXF721421:DXF721435 EHB721421:EHB721435 EQX721421:EQX721435 FAT721421:FAT721435 FKP721421:FKP721435 FUL721421:FUL721435 GEH721421:GEH721435 GOD721421:GOD721435 GXZ721421:GXZ721435 HHV721421:HHV721435 HRR721421:HRR721435 IBN721421:IBN721435 ILJ721421:ILJ721435 IVF721421:IVF721435 JFB721421:JFB721435 JOX721421:JOX721435 JYT721421:JYT721435 KIP721421:KIP721435 KSL721421:KSL721435 LCH721421:LCH721435 LMD721421:LMD721435 LVZ721421:LVZ721435 MFV721421:MFV721435 MPR721421:MPR721435 MZN721421:MZN721435 NJJ721421:NJJ721435 NTF721421:NTF721435 ODB721421:ODB721435 OMX721421:OMX721435 OWT721421:OWT721435 PGP721421:PGP721435 PQL721421:PQL721435 QAH721421:QAH721435 QKD721421:QKD721435 QTZ721421:QTZ721435 RDV721421:RDV721435 RNR721421:RNR721435 RXN721421:RXN721435 SHJ721421:SHJ721435 SRF721421:SRF721435 TBB721421:TBB721435 TKX721421:TKX721435 TUT721421:TUT721435 UEP721421:UEP721435 UOL721421:UOL721435 UYH721421:UYH721435 VID721421:VID721435 VRZ721421:VRZ721435 WBV721421:WBV721435 WLR721421:WLR721435 WVN721421:WVN721435 F786957:F786971 JB786957:JB786971 SX786957:SX786971 ACT786957:ACT786971 AMP786957:AMP786971 AWL786957:AWL786971 BGH786957:BGH786971 BQD786957:BQD786971 BZZ786957:BZZ786971 CJV786957:CJV786971 CTR786957:CTR786971 DDN786957:DDN786971 DNJ786957:DNJ786971 DXF786957:DXF786971 EHB786957:EHB786971 EQX786957:EQX786971 FAT786957:FAT786971 FKP786957:FKP786971 FUL786957:FUL786971 GEH786957:GEH786971 GOD786957:GOD786971 GXZ786957:GXZ786971 HHV786957:HHV786971 HRR786957:HRR786971 IBN786957:IBN786971 ILJ786957:ILJ786971 IVF786957:IVF786971 JFB786957:JFB786971 JOX786957:JOX786971 JYT786957:JYT786971 KIP786957:KIP786971 KSL786957:KSL786971 LCH786957:LCH786971 LMD786957:LMD786971 LVZ786957:LVZ786971 MFV786957:MFV786971 MPR786957:MPR786971 MZN786957:MZN786971 NJJ786957:NJJ786971 NTF786957:NTF786971 ODB786957:ODB786971 OMX786957:OMX786971 OWT786957:OWT786971 PGP786957:PGP786971 PQL786957:PQL786971 QAH786957:QAH786971 QKD786957:QKD786971 QTZ786957:QTZ786971 RDV786957:RDV786971 RNR786957:RNR786971 RXN786957:RXN786971 SHJ786957:SHJ786971 SRF786957:SRF786971 TBB786957:TBB786971 TKX786957:TKX786971 TUT786957:TUT786971 UEP786957:UEP786971 UOL786957:UOL786971 UYH786957:UYH786971 VID786957:VID786971 VRZ786957:VRZ786971 WBV786957:WBV786971 WLR786957:WLR786971 WVN786957:WVN786971 F852493:F852507 JB852493:JB852507 SX852493:SX852507 ACT852493:ACT852507 AMP852493:AMP852507 AWL852493:AWL852507 BGH852493:BGH852507 BQD852493:BQD852507 BZZ852493:BZZ852507 CJV852493:CJV852507 CTR852493:CTR852507 DDN852493:DDN852507 DNJ852493:DNJ852507 DXF852493:DXF852507 EHB852493:EHB852507 EQX852493:EQX852507 FAT852493:FAT852507 FKP852493:FKP852507 FUL852493:FUL852507 GEH852493:GEH852507 GOD852493:GOD852507 GXZ852493:GXZ852507 HHV852493:HHV852507 HRR852493:HRR852507 IBN852493:IBN852507 ILJ852493:ILJ852507 IVF852493:IVF852507 JFB852493:JFB852507 JOX852493:JOX852507 JYT852493:JYT852507 KIP852493:KIP852507 KSL852493:KSL852507 LCH852493:LCH852507 LMD852493:LMD852507 LVZ852493:LVZ852507 MFV852493:MFV852507 MPR852493:MPR852507 MZN852493:MZN852507 NJJ852493:NJJ852507 NTF852493:NTF852507 ODB852493:ODB852507 OMX852493:OMX852507 OWT852493:OWT852507 PGP852493:PGP852507 PQL852493:PQL852507 QAH852493:QAH852507 QKD852493:QKD852507 QTZ852493:QTZ852507 RDV852493:RDV852507 RNR852493:RNR852507 RXN852493:RXN852507 SHJ852493:SHJ852507 SRF852493:SRF852507 TBB852493:TBB852507 TKX852493:TKX852507 TUT852493:TUT852507 UEP852493:UEP852507 UOL852493:UOL852507 UYH852493:UYH852507 VID852493:VID852507 VRZ852493:VRZ852507 WBV852493:WBV852507 WLR852493:WLR852507 WVN852493:WVN852507 F918029:F918043 JB918029:JB918043 SX918029:SX918043 ACT918029:ACT918043 AMP918029:AMP918043 AWL918029:AWL918043 BGH918029:BGH918043 BQD918029:BQD918043 BZZ918029:BZZ918043 CJV918029:CJV918043 CTR918029:CTR918043 DDN918029:DDN918043 DNJ918029:DNJ918043 DXF918029:DXF918043 EHB918029:EHB918043 EQX918029:EQX918043 FAT918029:FAT918043 FKP918029:FKP918043 FUL918029:FUL918043 GEH918029:GEH918043 GOD918029:GOD918043 GXZ918029:GXZ918043 HHV918029:HHV918043 HRR918029:HRR918043 IBN918029:IBN918043 ILJ918029:ILJ918043 IVF918029:IVF918043 JFB918029:JFB918043 JOX918029:JOX918043 JYT918029:JYT918043 KIP918029:KIP918043 KSL918029:KSL918043 LCH918029:LCH918043 LMD918029:LMD918043 LVZ918029:LVZ918043 MFV918029:MFV918043 MPR918029:MPR918043 MZN918029:MZN918043 NJJ918029:NJJ918043 NTF918029:NTF918043 ODB918029:ODB918043 OMX918029:OMX918043 OWT918029:OWT918043 PGP918029:PGP918043 PQL918029:PQL918043 QAH918029:QAH918043 QKD918029:QKD918043 QTZ918029:QTZ918043 RDV918029:RDV918043 RNR918029:RNR918043 RXN918029:RXN918043 SHJ918029:SHJ918043 SRF918029:SRF918043 TBB918029:TBB918043 TKX918029:TKX918043 TUT918029:TUT918043 UEP918029:UEP918043 UOL918029:UOL918043 UYH918029:UYH918043 VID918029:VID918043 VRZ918029:VRZ918043 WBV918029:WBV918043 WLR918029:WLR918043 WVN918029:WVN918043 F983565:F983579 JB983565:JB983579 SX983565:SX983579 ACT983565:ACT983579 AMP983565:AMP983579 AWL983565:AWL983579 BGH983565:BGH983579 BQD983565:BQD983579 BZZ983565:BZZ983579 CJV983565:CJV983579 CTR983565:CTR983579 DDN983565:DDN983579 DNJ983565:DNJ983579 DXF983565:DXF983579 EHB983565:EHB983579 EQX983565:EQX983579 FAT983565:FAT983579 FKP983565:FKP983579 FUL983565:FUL983579 GEH983565:GEH983579 GOD983565:GOD983579 GXZ983565:GXZ983579 HHV983565:HHV983579 HRR983565:HRR983579 IBN983565:IBN983579 ILJ983565:ILJ983579 IVF983565:IVF983579 JFB983565:JFB983579 JOX983565:JOX983579 JYT983565:JYT983579 KIP983565:KIP983579 KSL983565:KSL983579 LCH983565:LCH983579 LMD983565:LMD983579 LVZ983565:LVZ983579 MFV983565:MFV983579 MPR983565:MPR983579 MZN983565:MZN983579 NJJ983565:NJJ983579 NTF983565:NTF983579 ODB983565:ODB983579 OMX983565:OMX983579 OWT983565:OWT983579 PGP983565:PGP983579 PQL983565:PQL983579 QAH983565:QAH983579 QKD983565:QKD983579 QTZ983565:QTZ983579 RDV983565:RDV983579 RNR983565:RNR983579 RXN983565:RXN983579 SHJ983565:SHJ983579 SRF983565:SRF983579 TBB983565:TBB983579 TKX983565:TKX983579 TUT983565:TUT983579 UEP983565:UEP983579 UOL983565:UOL983579 UYH983565:UYH983579 VID983565:VID983579 VRZ983565:VRZ983579 WBV983565:WBV983579 WLR983565:WLR983579 WVN983565:WVN983579">
      <formula1>"토건,토목,건축,전문,전기,통신,소방,기타"</formula1>
    </dataValidation>
    <dataValidation type="list" allowBlank="1" showInputMessage="1" showErrorMessage="1" sqref="G525:G539 JC525:JC539 SY525:SY539 ACU525:ACU539 AMQ525:AMQ539 AWM525:AWM539 BGI525:BGI539 BQE525:BQE539 CAA525:CAA539 CJW525:CJW539 CTS525:CTS539 DDO525:DDO539 DNK525:DNK539 DXG525:DXG539 EHC525:EHC539 EQY525:EQY539 FAU525:FAU539 FKQ525:FKQ539 FUM525:FUM539 GEI525:GEI539 GOE525:GOE539 GYA525:GYA539 HHW525:HHW539 HRS525:HRS539 IBO525:IBO539 ILK525:ILK539 IVG525:IVG539 JFC525:JFC539 JOY525:JOY539 JYU525:JYU539 KIQ525:KIQ539 KSM525:KSM539 LCI525:LCI539 LME525:LME539 LWA525:LWA539 MFW525:MFW539 MPS525:MPS539 MZO525:MZO539 NJK525:NJK539 NTG525:NTG539 ODC525:ODC539 OMY525:OMY539 OWU525:OWU539 PGQ525:PGQ539 PQM525:PQM539 QAI525:QAI539 QKE525:QKE539 QUA525:QUA539 RDW525:RDW539 RNS525:RNS539 RXO525:RXO539 SHK525:SHK539 SRG525:SRG539 TBC525:TBC539 TKY525:TKY539 TUU525:TUU539 UEQ525:UEQ539 UOM525:UOM539 UYI525:UYI539 VIE525:VIE539 VSA525:VSA539 WBW525:WBW539 WLS525:WLS539 WVO525:WVO539 G66061:G66075 JC66061:JC66075 SY66061:SY66075 ACU66061:ACU66075 AMQ66061:AMQ66075 AWM66061:AWM66075 BGI66061:BGI66075 BQE66061:BQE66075 CAA66061:CAA66075 CJW66061:CJW66075 CTS66061:CTS66075 DDO66061:DDO66075 DNK66061:DNK66075 DXG66061:DXG66075 EHC66061:EHC66075 EQY66061:EQY66075 FAU66061:FAU66075 FKQ66061:FKQ66075 FUM66061:FUM66075 GEI66061:GEI66075 GOE66061:GOE66075 GYA66061:GYA66075 HHW66061:HHW66075 HRS66061:HRS66075 IBO66061:IBO66075 ILK66061:ILK66075 IVG66061:IVG66075 JFC66061:JFC66075 JOY66061:JOY66075 JYU66061:JYU66075 KIQ66061:KIQ66075 KSM66061:KSM66075 LCI66061:LCI66075 LME66061:LME66075 LWA66061:LWA66075 MFW66061:MFW66075 MPS66061:MPS66075 MZO66061:MZO66075 NJK66061:NJK66075 NTG66061:NTG66075 ODC66061:ODC66075 OMY66061:OMY66075 OWU66061:OWU66075 PGQ66061:PGQ66075 PQM66061:PQM66075 QAI66061:QAI66075 QKE66061:QKE66075 QUA66061:QUA66075 RDW66061:RDW66075 RNS66061:RNS66075 RXO66061:RXO66075 SHK66061:SHK66075 SRG66061:SRG66075 TBC66061:TBC66075 TKY66061:TKY66075 TUU66061:TUU66075 UEQ66061:UEQ66075 UOM66061:UOM66075 UYI66061:UYI66075 VIE66061:VIE66075 VSA66061:VSA66075 WBW66061:WBW66075 WLS66061:WLS66075 WVO66061:WVO66075 G131597:G131611 JC131597:JC131611 SY131597:SY131611 ACU131597:ACU131611 AMQ131597:AMQ131611 AWM131597:AWM131611 BGI131597:BGI131611 BQE131597:BQE131611 CAA131597:CAA131611 CJW131597:CJW131611 CTS131597:CTS131611 DDO131597:DDO131611 DNK131597:DNK131611 DXG131597:DXG131611 EHC131597:EHC131611 EQY131597:EQY131611 FAU131597:FAU131611 FKQ131597:FKQ131611 FUM131597:FUM131611 GEI131597:GEI131611 GOE131597:GOE131611 GYA131597:GYA131611 HHW131597:HHW131611 HRS131597:HRS131611 IBO131597:IBO131611 ILK131597:ILK131611 IVG131597:IVG131611 JFC131597:JFC131611 JOY131597:JOY131611 JYU131597:JYU131611 KIQ131597:KIQ131611 KSM131597:KSM131611 LCI131597:LCI131611 LME131597:LME131611 LWA131597:LWA131611 MFW131597:MFW131611 MPS131597:MPS131611 MZO131597:MZO131611 NJK131597:NJK131611 NTG131597:NTG131611 ODC131597:ODC131611 OMY131597:OMY131611 OWU131597:OWU131611 PGQ131597:PGQ131611 PQM131597:PQM131611 QAI131597:QAI131611 QKE131597:QKE131611 QUA131597:QUA131611 RDW131597:RDW131611 RNS131597:RNS131611 RXO131597:RXO131611 SHK131597:SHK131611 SRG131597:SRG131611 TBC131597:TBC131611 TKY131597:TKY131611 TUU131597:TUU131611 UEQ131597:UEQ131611 UOM131597:UOM131611 UYI131597:UYI131611 VIE131597:VIE131611 VSA131597:VSA131611 WBW131597:WBW131611 WLS131597:WLS131611 WVO131597:WVO131611 G197133:G197147 JC197133:JC197147 SY197133:SY197147 ACU197133:ACU197147 AMQ197133:AMQ197147 AWM197133:AWM197147 BGI197133:BGI197147 BQE197133:BQE197147 CAA197133:CAA197147 CJW197133:CJW197147 CTS197133:CTS197147 DDO197133:DDO197147 DNK197133:DNK197147 DXG197133:DXG197147 EHC197133:EHC197147 EQY197133:EQY197147 FAU197133:FAU197147 FKQ197133:FKQ197147 FUM197133:FUM197147 GEI197133:GEI197147 GOE197133:GOE197147 GYA197133:GYA197147 HHW197133:HHW197147 HRS197133:HRS197147 IBO197133:IBO197147 ILK197133:ILK197147 IVG197133:IVG197147 JFC197133:JFC197147 JOY197133:JOY197147 JYU197133:JYU197147 KIQ197133:KIQ197147 KSM197133:KSM197147 LCI197133:LCI197147 LME197133:LME197147 LWA197133:LWA197147 MFW197133:MFW197147 MPS197133:MPS197147 MZO197133:MZO197147 NJK197133:NJK197147 NTG197133:NTG197147 ODC197133:ODC197147 OMY197133:OMY197147 OWU197133:OWU197147 PGQ197133:PGQ197147 PQM197133:PQM197147 QAI197133:QAI197147 QKE197133:QKE197147 QUA197133:QUA197147 RDW197133:RDW197147 RNS197133:RNS197147 RXO197133:RXO197147 SHK197133:SHK197147 SRG197133:SRG197147 TBC197133:TBC197147 TKY197133:TKY197147 TUU197133:TUU197147 UEQ197133:UEQ197147 UOM197133:UOM197147 UYI197133:UYI197147 VIE197133:VIE197147 VSA197133:VSA197147 WBW197133:WBW197147 WLS197133:WLS197147 WVO197133:WVO197147 G262669:G262683 JC262669:JC262683 SY262669:SY262683 ACU262669:ACU262683 AMQ262669:AMQ262683 AWM262669:AWM262683 BGI262669:BGI262683 BQE262669:BQE262683 CAA262669:CAA262683 CJW262669:CJW262683 CTS262669:CTS262683 DDO262669:DDO262683 DNK262669:DNK262683 DXG262669:DXG262683 EHC262669:EHC262683 EQY262669:EQY262683 FAU262669:FAU262683 FKQ262669:FKQ262683 FUM262669:FUM262683 GEI262669:GEI262683 GOE262669:GOE262683 GYA262669:GYA262683 HHW262669:HHW262683 HRS262669:HRS262683 IBO262669:IBO262683 ILK262669:ILK262683 IVG262669:IVG262683 JFC262669:JFC262683 JOY262669:JOY262683 JYU262669:JYU262683 KIQ262669:KIQ262683 KSM262669:KSM262683 LCI262669:LCI262683 LME262669:LME262683 LWA262669:LWA262683 MFW262669:MFW262683 MPS262669:MPS262683 MZO262669:MZO262683 NJK262669:NJK262683 NTG262669:NTG262683 ODC262669:ODC262683 OMY262669:OMY262683 OWU262669:OWU262683 PGQ262669:PGQ262683 PQM262669:PQM262683 QAI262669:QAI262683 QKE262669:QKE262683 QUA262669:QUA262683 RDW262669:RDW262683 RNS262669:RNS262683 RXO262669:RXO262683 SHK262669:SHK262683 SRG262669:SRG262683 TBC262669:TBC262683 TKY262669:TKY262683 TUU262669:TUU262683 UEQ262669:UEQ262683 UOM262669:UOM262683 UYI262669:UYI262683 VIE262669:VIE262683 VSA262669:VSA262683 WBW262669:WBW262683 WLS262669:WLS262683 WVO262669:WVO262683 G328205:G328219 JC328205:JC328219 SY328205:SY328219 ACU328205:ACU328219 AMQ328205:AMQ328219 AWM328205:AWM328219 BGI328205:BGI328219 BQE328205:BQE328219 CAA328205:CAA328219 CJW328205:CJW328219 CTS328205:CTS328219 DDO328205:DDO328219 DNK328205:DNK328219 DXG328205:DXG328219 EHC328205:EHC328219 EQY328205:EQY328219 FAU328205:FAU328219 FKQ328205:FKQ328219 FUM328205:FUM328219 GEI328205:GEI328219 GOE328205:GOE328219 GYA328205:GYA328219 HHW328205:HHW328219 HRS328205:HRS328219 IBO328205:IBO328219 ILK328205:ILK328219 IVG328205:IVG328219 JFC328205:JFC328219 JOY328205:JOY328219 JYU328205:JYU328219 KIQ328205:KIQ328219 KSM328205:KSM328219 LCI328205:LCI328219 LME328205:LME328219 LWA328205:LWA328219 MFW328205:MFW328219 MPS328205:MPS328219 MZO328205:MZO328219 NJK328205:NJK328219 NTG328205:NTG328219 ODC328205:ODC328219 OMY328205:OMY328219 OWU328205:OWU328219 PGQ328205:PGQ328219 PQM328205:PQM328219 QAI328205:QAI328219 QKE328205:QKE328219 QUA328205:QUA328219 RDW328205:RDW328219 RNS328205:RNS328219 RXO328205:RXO328219 SHK328205:SHK328219 SRG328205:SRG328219 TBC328205:TBC328219 TKY328205:TKY328219 TUU328205:TUU328219 UEQ328205:UEQ328219 UOM328205:UOM328219 UYI328205:UYI328219 VIE328205:VIE328219 VSA328205:VSA328219 WBW328205:WBW328219 WLS328205:WLS328219 WVO328205:WVO328219 G393741:G393755 JC393741:JC393755 SY393741:SY393755 ACU393741:ACU393755 AMQ393741:AMQ393755 AWM393741:AWM393755 BGI393741:BGI393755 BQE393741:BQE393755 CAA393741:CAA393755 CJW393741:CJW393755 CTS393741:CTS393755 DDO393741:DDO393755 DNK393741:DNK393755 DXG393741:DXG393755 EHC393741:EHC393755 EQY393741:EQY393755 FAU393741:FAU393755 FKQ393741:FKQ393755 FUM393741:FUM393755 GEI393741:GEI393755 GOE393741:GOE393755 GYA393741:GYA393755 HHW393741:HHW393755 HRS393741:HRS393755 IBO393741:IBO393755 ILK393741:ILK393755 IVG393741:IVG393755 JFC393741:JFC393755 JOY393741:JOY393755 JYU393741:JYU393755 KIQ393741:KIQ393755 KSM393741:KSM393755 LCI393741:LCI393755 LME393741:LME393755 LWA393741:LWA393755 MFW393741:MFW393755 MPS393741:MPS393755 MZO393741:MZO393755 NJK393741:NJK393755 NTG393741:NTG393755 ODC393741:ODC393755 OMY393741:OMY393755 OWU393741:OWU393755 PGQ393741:PGQ393755 PQM393741:PQM393755 QAI393741:QAI393755 QKE393741:QKE393755 QUA393741:QUA393755 RDW393741:RDW393755 RNS393741:RNS393755 RXO393741:RXO393755 SHK393741:SHK393755 SRG393741:SRG393755 TBC393741:TBC393755 TKY393741:TKY393755 TUU393741:TUU393755 UEQ393741:UEQ393755 UOM393741:UOM393755 UYI393741:UYI393755 VIE393741:VIE393755 VSA393741:VSA393755 WBW393741:WBW393755 WLS393741:WLS393755 WVO393741:WVO393755 G459277:G459291 JC459277:JC459291 SY459277:SY459291 ACU459277:ACU459291 AMQ459277:AMQ459291 AWM459277:AWM459291 BGI459277:BGI459291 BQE459277:BQE459291 CAA459277:CAA459291 CJW459277:CJW459291 CTS459277:CTS459291 DDO459277:DDO459291 DNK459277:DNK459291 DXG459277:DXG459291 EHC459277:EHC459291 EQY459277:EQY459291 FAU459277:FAU459291 FKQ459277:FKQ459291 FUM459277:FUM459291 GEI459277:GEI459291 GOE459277:GOE459291 GYA459277:GYA459291 HHW459277:HHW459291 HRS459277:HRS459291 IBO459277:IBO459291 ILK459277:ILK459291 IVG459277:IVG459291 JFC459277:JFC459291 JOY459277:JOY459291 JYU459277:JYU459291 KIQ459277:KIQ459291 KSM459277:KSM459291 LCI459277:LCI459291 LME459277:LME459291 LWA459277:LWA459291 MFW459277:MFW459291 MPS459277:MPS459291 MZO459277:MZO459291 NJK459277:NJK459291 NTG459277:NTG459291 ODC459277:ODC459291 OMY459277:OMY459291 OWU459277:OWU459291 PGQ459277:PGQ459291 PQM459277:PQM459291 QAI459277:QAI459291 QKE459277:QKE459291 QUA459277:QUA459291 RDW459277:RDW459291 RNS459277:RNS459291 RXO459277:RXO459291 SHK459277:SHK459291 SRG459277:SRG459291 TBC459277:TBC459291 TKY459277:TKY459291 TUU459277:TUU459291 UEQ459277:UEQ459291 UOM459277:UOM459291 UYI459277:UYI459291 VIE459277:VIE459291 VSA459277:VSA459291 WBW459277:WBW459291 WLS459277:WLS459291 WVO459277:WVO459291 G524813:G524827 JC524813:JC524827 SY524813:SY524827 ACU524813:ACU524827 AMQ524813:AMQ524827 AWM524813:AWM524827 BGI524813:BGI524827 BQE524813:BQE524827 CAA524813:CAA524827 CJW524813:CJW524827 CTS524813:CTS524827 DDO524813:DDO524827 DNK524813:DNK524827 DXG524813:DXG524827 EHC524813:EHC524827 EQY524813:EQY524827 FAU524813:FAU524827 FKQ524813:FKQ524827 FUM524813:FUM524827 GEI524813:GEI524827 GOE524813:GOE524827 GYA524813:GYA524827 HHW524813:HHW524827 HRS524813:HRS524827 IBO524813:IBO524827 ILK524813:ILK524827 IVG524813:IVG524827 JFC524813:JFC524827 JOY524813:JOY524827 JYU524813:JYU524827 KIQ524813:KIQ524827 KSM524813:KSM524827 LCI524813:LCI524827 LME524813:LME524827 LWA524813:LWA524827 MFW524813:MFW524827 MPS524813:MPS524827 MZO524813:MZO524827 NJK524813:NJK524827 NTG524813:NTG524827 ODC524813:ODC524827 OMY524813:OMY524827 OWU524813:OWU524827 PGQ524813:PGQ524827 PQM524813:PQM524827 QAI524813:QAI524827 QKE524813:QKE524827 QUA524813:QUA524827 RDW524813:RDW524827 RNS524813:RNS524827 RXO524813:RXO524827 SHK524813:SHK524827 SRG524813:SRG524827 TBC524813:TBC524827 TKY524813:TKY524827 TUU524813:TUU524827 UEQ524813:UEQ524827 UOM524813:UOM524827 UYI524813:UYI524827 VIE524813:VIE524827 VSA524813:VSA524827 WBW524813:WBW524827 WLS524813:WLS524827 WVO524813:WVO524827 G590349:G590363 JC590349:JC590363 SY590349:SY590363 ACU590349:ACU590363 AMQ590349:AMQ590363 AWM590349:AWM590363 BGI590349:BGI590363 BQE590349:BQE590363 CAA590349:CAA590363 CJW590349:CJW590363 CTS590349:CTS590363 DDO590349:DDO590363 DNK590349:DNK590363 DXG590349:DXG590363 EHC590349:EHC590363 EQY590349:EQY590363 FAU590349:FAU590363 FKQ590349:FKQ590363 FUM590349:FUM590363 GEI590349:GEI590363 GOE590349:GOE590363 GYA590349:GYA590363 HHW590349:HHW590363 HRS590349:HRS590363 IBO590349:IBO590363 ILK590349:ILK590363 IVG590349:IVG590363 JFC590349:JFC590363 JOY590349:JOY590363 JYU590349:JYU590363 KIQ590349:KIQ590363 KSM590349:KSM590363 LCI590349:LCI590363 LME590349:LME590363 LWA590349:LWA590363 MFW590349:MFW590363 MPS590349:MPS590363 MZO590349:MZO590363 NJK590349:NJK590363 NTG590349:NTG590363 ODC590349:ODC590363 OMY590349:OMY590363 OWU590349:OWU590363 PGQ590349:PGQ590363 PQM590349:PQM590363 QAI590349:QAI590363 QKE590349:QKE590363 QUA590349:QUA590363 RDW590349:RDW590363 RNS590349:RNS590363 RXO590349:RXO590363 SHK590349:SHK590363 SRG590349:SRG590363 TBC590349:TBC590363 TKY590349:TKY590363 TUU590349:TUU590363 UEQ590349:UEQ590363 UOM590349:UOM590363 UYI590349:UYI590363 VIE590349:VIE590363 VSA590349:VSA590363 WBW590349:WBW590363 WLS590349:WLS590363 WVO590349:WVO590363 G655885:G655899 JC655885:JC655899 SY655885:SY655899 ACU655885:ACU655899 AMQ655885:AMQ655899 AWM655885:AWM655899 BGI655885:BGI655899 BQE655885:BQE655899 CAA655885:CAA655899 CJW655885:CJW655899 CTS655885:CTS655899 DDO655885:DDO655899 DNK655885:DNK655899 DXG655885:DXG655899 EHC655885:EHC655899 EQY655885:EQY655899 FAU655885:FAU655899 FKQ655885:FKQ655899 FUM655885:FUM655899 GEI655885:GEI655899 GOE655885:GOE655899 GYA655885:GYA655899 HHW655885:HHW655899 HRS655885:HRS655899 IBO655885:IBO655899 ILK655885:ILK655899 IVG655885:IVG655899 JFC655885:JFC655899 JOY655885:JOY655899 JYU655885:JYU655899 KIQ655885:KIQ655899 KSM655885:KSM655899 LCI655885:LCI655899 LME655885:LME655899 LWA655885:LWA655899 MFW655885:MFW655899 MPS655885:MPS655899 MZO655885:MZO655899 NJK655885:NJK655899 NTG655885:NTG655899 ODC655885:ODC655899 OMY655885:OMY655899 OWU655885:OWU655899 PGQ655885:PGQ655899 PQM655885:PQM655899 QAI655885:QAI655899 QKE655885:QKE655899 QUA655885:QUA655899 RDW655885:RDW655899 RNS655885:RNS655899 RXO655885:RXO655899 SHK655885:SHK655899 SRG655885:SRG655899 TBC655885:TBC655899 TKY655885:TKY655899 TUU655885:TUU655899 UEQ655885:UEQ655899 UOM655885:UOM655899 UYI655885:UYI655899 VIE655885:VIE655899 VSA655885:VSA655899 WBW655885:WBW655899 WLS655885:WLS655899 WVO655885:WVO655899 G721421:G721435 JC721421:JC721435 SY721421:SY721435 ACU721421:ACU721435 AMQ721421:AMQ721435 AWM721421:AWM721435 BGI721421:BGI721435 BQE721421:BQE721435 CAA721421:CAA721435 CJW721421:CJW721435 CTS721421:CTS721435 DDO721421:DDO721435 DNK721421:DNK721435 DXG721421:DXG721435 EHC721421:EHC721435 EQY721421:EQY721435 FAU721421:FAU721435 FKQ721421:FKQ721435 FUM721421:FUM721435 GEI721421:GEI721435 GOE721421:GOE721435 GYA721421:GYA721435 HHW721421:HHW721435 HRS721421:HRS721435 IBO721421:IBO721435 ILK721421:ILK721435 IVG721421:IVG721435 JFC721421:JFC721435 JOY721421:JOY721435 JYU721421:JYU721435 KIQ721421:KIQ721435 KSM721421:KSM721435 LCI721421:LCI721435 LME721421:LME721435 LWA721421:LWA721435 MFW721421:MFW721435 MPS721421:MPS721435 MZO721421:MZO721435 NJK721421:NJK721435 NTG721421:NTG721435 ODC721421:ODC721435 OMY721421:OMY721435 OWU721421:OWU721435 PGQ721421:PGQ721435 PQM721421:PQM721435 QAI721421:QAI721435 QKE721421:QKE721435 QUA721421:QUA721435 RDW721421:RDW721435 RNS721421:RNS721435 RXO721421:RXO721435 SHK721421:SHK721435 SRG721421:SRG721435 TBC721421:TBC721435 TKY721421:TKY721435 TUU721421:TUU721435 UEQ721421:UEQ721435 UOM721421:UOM721435 UYI721421:UYI721435 VIE721421:VIE721435 VSA721421:VSA721435 WBW721421:WBW721435 WLS721421:WLS721435 WVO721421:WVO721435 G786957:G786971 JC786957:JC786971 SY786957:SY786971 ACU786957:ACU786971 AMQ786957:AMQ786971 AWM786957:AWM786971 BGI786957:BGI786971 BQE786957:BQE786971 CAA786957:CAA786971 CJW786957:CJW786971 CTS786957:CTS786971 DDO786957:DDO786971 DNK786957:DNK786971 DXG786957:DXG786971 EHC786957:EHC786971 EQY786957:EQY786971 FAU786957:FAU786971 FKQ786957:FKQ786971 FUM786957:FUM786971 GEI786957:GEI786971 GOE786957:GOE786971 GYA786957:GYA786971 HHW786957:HHW786971 HRS786957:HRS786971 IBO786957:IBO786971 ILK786957:ILK786971 IVG786957:IVG786971 JFC786957:JFC786971 JOY786957:JOY786971 JYU786957:JYU786971 KIQ786957:KIQ786971 KSM786957:KSM786971 LCI786957:LCI786971 LME786957:LME786971 LWA786957:LWA786971 MFW786957:MFW786971 MPS786957:MPS786971 MZO786957:MZO786971 NJK786957:NJK786971 NTG786957:NTG786971 ODC786957:ODC786971 OMY786957:OMY786971 OWU786957:OWU786971 PGQ786957:PGQ786971 PQM786957:PQM786971 QAI786957:QAI786971 QKE786957:QKE786971 QUA786957:QUA786971 RDW786957:RDW786971 RNS786957:RNS786971 RXO786957:RXO786971 SHK786957:SHK786971 SRG786957:SRG786971 TBC786957:TBC786971 TKY786957:TKY786971 TUU786957:TUU786971 UEQ786957:UEQ786971 UOM786957:UOM786971 UYI786957:UYI786971 VIE786957:VIE786971 VSA786957:VSA786971 WBW786957:WBW786971 WLS786957:WLS786971 WVO786957:WVO786971 G852493:G852507 JC852493:JC852507 SY852493:SY852507 ACU852493:ACU852507 AMQ852493:AMQ852507 AWM852493:AWM852507 BGI852493:BGI852507 BQE852493:BQE852507 CAA852493:CAA852507 CJW852493:CJW852507 CTS852493:CTS852507 DDO852493:DDO852507 DNK852493:DNK852507 DXG852493:DXG852507 EHC852493:EHC852507 EQY852493:EQY852507 FAU852493:FAU852507 FKQ852493:FKQ852507 FUM852493:FUM852507 GEI852493:GEI852507 GOE852493:GOE852507 GYA852493:GYA852507 HHW852493:HHW852507 HRS852493:HRS852507 IBO852493:IBO852507 ILK852493:ILK852507 IVG852493:IVG852507 JFC852493:JFC852507 JOY852493:JOY852507 JYU852493:JYU852507 KIQ852493:KIQ852507 KSM852493:KSM852507 LCI852493:LCI852507 LME852493:LME852507 LWA852493:LWA852507 MFW852493:MFW852507 MPS852493:MPS852507 MZO852493:MZO852507 NJK852493:NJK852507 NTG852493:NTG852507 ODC852493:ODC852507 OMY852493:OMY852507 OWU852493:OWU852507 PGQ852493:PGQ852507 PQM852493:PQM852507 QAI852493:QAI852507 QKE852493:QKE852507 QUA852493:QUA852507 RDW852493:RDW852507 RNS852493:RNS852507 RXO852493:RXO852507 SHK852493:SHK852507 SRG852493:SRG852507 TBC852493:TBC852507 TKY852493:TKY852507 TUU852493:TUU852507 UEQ852493:UEQ852507 UOM852493:UOM852507 UYI852493:UYI852507 VIE852493:VIE852507 VSA852493:VSA852507 WBW852493:WBW852507 WLS852493:WLS852507 WVO852493:WVO852507 G918029:G918043 JC918029:JC918043 SY918029:SY918043 ACU918029:ACU918043 AMQ918029:AMQ918043 AWM918029:AWM918043 BGI918029:BGI918043 BQE918029:BQE918043 CAA918029:CAA918043 CJW918029:CJW918043 CTS918029:CTS918043 DDO918029:DDO918043 DNK918029:DNK918043 DXG918029:DXG918043 EHC918029:EHC918043 EQY918029:EQY918043 FAU918029:FAU918043 FKQ918029:FKQ918043 FUM918029:FUM918043 GEI918029:GEI918043 GOE918029:GOE918043 GYA918029:GYA918043 HHW918029:HHW918043 HRS918029:HRS918043 IBO918029:IBO918043 ILK918029:ILK918043 IVG918029:IVG918043 JFC918029:JFC918043 JOY918029:JOY918043 JYU918029:JYU918043 KIQ918029:KIQ918043 KSM918029:KSM918043 LCI918029:LCI918043 LME918029:LME918043 LWA918029:LWA918043 MFW918029:MFW918043 MPS918029:MPS918043 MZO918029:MZO918043 NJK918029:NJK918043 NTG918029:NTG918043 ODC918029:ODC918043 OMY918029:OMY918043 OWU918029:OWU918043 PGQ918029:PGQ918043 PQM918029:PQM918043 QAI918029:QAI918043 QKE918029:QKE918043 QUA918029:QUA918043 RDW918029:RDW918043 RNS918029:RNS918043 RXO918029:RXO918043 SHK918029:SHK918043 SRG918029:SRG918043 TBC918029:TBC918043 TKY918029:TKY918043 TUU918029:TUU918043 UEQ918029:UEQ918043 UOM918029:UOM918043 UYI918029:UYI918043 VIE918029:VIE918043 VSA918029:VSA918043 WBW918029:WBW918043 WLS918029:WLS918043 WVO918029:WVO918043 G983565:G983579 JC983565:JC983579 SY983565:SY983579 ACU983565:ACU983579 AMQ983565:AMQ983579 AWM983565:AWM983579 BGI983565:BGI983579 BQE983565:BQE983579 CAA983565:CAA983579 CJW983565:CJW983579 CTS983565:CTS983579 DDO983565:DDO983579 DNK983565:DNK983579 DXG983565:DXG983579 EHC983565:EHC983579 EQY983565:EQY983579 FAU983565:FAU983579 FKQ983565:FKQ983579 FUM983565:FUM983579 GEI983565:GEI983579 GOE983565:GOE983579 GYA983565:GYA983579 HHW983565:HHW983579 HRS983565:HRS983579 IBO983565:IBO983579 ILK983565:ILK983579 IVG983565:IVG983579 JFC983565:JFC983579 JOY983565:JOY983579 JYU983565:JYU983579 KIQ983565:KIQ983579 KSM983565:KSM983579 LCI983565:LCI983579 LME983565:LME983579 LWA983565:LWA983579 MFW983565:MFW983579 MPS983565:MPS983579 MZO983565:MZO983579 NJK983565:NJK983579 NTG983565:NTG983579 ODC983565:ODC983579 OMY983565:OMY983579 OWU983565:OWU983579 PGQ983565:PGQ983579 PQM983565:PQM983579 QAI983565:QAI983579 QKE983565:QKE983579 QUA983565:QUA983579 RDW983565:RDW983579 RNS983565:RNS983579 RXO983565:RXO983579 SHK983565:SHK983579 SRG983565:SRG983579 TBC983565:TBC983579 TKY983565:TKY983579 TUU983565:TUU983579 UEQ983565:UEQ983579 UOM983565:UOM983579 UYI983565:UYI983579 VIE983565:VIE983579 VSA983565:VSA983579 WBW983565:WBW983579 WLS983565:WLS983579 WVO983565:WVO983579">
      <formula1>"일반경쟁, 제한경쟁, 지명경쟁, 수의계약, 대안, 턴키, 기술제안"</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267"/>
  <sheetViews>
    <sheetView workbookViewId="0">
      <pane ySplit="4" topLeftCell="A250" activePane="bottomLeft" state="frozen"/>
      <selection activeCell="C32" sqref="C32"/>
      <selection pane="bottomLeft" activeCell="C32" sqref="C32"/>
    </sheetView>
  </sheetViews>
  <sheetFormatPr defaultRowHeight="24.95" customHeight="1"/>
  <cols>
    <col min="1" max="1" width="9" style="66"/>
    <col min="2" max="2" width="15" style="68" customWidth="1"/>
    <col min="3" max="3" width="8.875" style="68" customWidth="1"/>
    <col min="4" max="4" width="8.875" style="66" customWidth="1"/>
    <col min="5" max="5" width="50.5" style="66" customWidth="1"/>
    <col min="6" max="6" width="50.875" style="68" customWidth="1"/>
    <col min="7" max="7" width="18.75" style="81" customWidth="1"/>
    <col min="8" max="16384" width="9" style="66"/>
  </cols>
  <sheetData>
    <row r="2" spans="2:10" ht="24.95" customHeight="1">
      <c r="B2" s="213" t="s">
        <v>2556</v>
      </c>
      <c r="C2" s="213"/>
      <c r="D2" s="213"/>
      <c r="E2" s="213"/>
      <c r="F2" s="213"/>
      <c r="G2" s="213"/>
    </row>
    <row r="3" spans="2:10" ht="24.95" customHeight="1" thickBot="1">
      <c r="C3" s="176"/>
      <c r="D3" s="177"/>
      <c r="E3" s="177"/>
      <c r="F3" s="176"/>
      <c r="G3" s="81" t="s">
        <v>1</v>
      </c>
    </row>
    <row r="4" spans="2:10" s="172" customFormat="1" ht="24.95" customHeight="1" thickBot="1">
      <c r="B4" s="175" t="s">
        <v>2109</v>
      </c>
      <c r="C4" s="174" t="s">
        <v>908</v>
      </c>
      <c r="D4" s="174" t="s">
        <v>2108</v>
      </c>
      <c r="E4" s="174" t="s">
        <v>2107</v>
      </c>
      <c r="F4" s="174" t="s">
        <v>2106</v>
      </c>
      <c r="G4" s="173" t="s">
        <v>2105</v>
      </c>
    </row>
    <row r="5" spans="2:10" s="87" customFormat="1" ht="24.95" customHeight="1" thickTop="1">
      <c r="B5" s="171" t="s">
        <v>2071</v>
      </c>
      <c r="C5" s="170">
        <v>2025</v>
      </c>
      <c r="D5" s="169">
        <v>1</v>
      </c>
      <c r="E5" s="169" t="s">
        <v>2555</v>
      </c>
      <c r="F5" s="168" t="s">
        <v>2551</v>
      </c>
      <c r="G5" s="206">
        <v>30000000</v>
      </c>
      <c r="J5" s="131"/>
    </row>
    <row r="6" spans="2:10" s="87" customFormat="1" ht="24.95" customHeight="1">
      <c r="B6" s="95" t="s">
        <v>2071</v>
      </c>
      <c r="C6" s="93">
        <v>2025</v>
      </c>
      <c r="D6" s="94">
        <v>6</v>
      </c>
      <c r="E6" s="94" t="s">
        <v>2554</v>
      </c>
      <c r="F6" s="94" t="s">
        <v>2553</v>
      </c>
      <c r="G6" s="179">
        <v>4950000</v>
      </c>
    </row>
    <row r="7" spans="2:10" s="87" customFormat="1" ht="24.95" customHeight="1">
      <c r="B7" s="95" t="s">
        <v>2071</v>
      </c>
      <c r="C7" s="93">
        <v>2025</v>
      </c>
      <c r="D7" s="94">
        <v>12</v>
      </c>
      <c r="E7" s="93" t="s">
        <v>2552</v>
      </c>
      <c r="F7" s="98" t="s">
        <v>2551</v>
      </c>
      <c r="G7" s="180">
        <v>3500000</v>
      </c>
    </row>
    <row r="8" spans="2:10" s="87" customFormat="1" ht="24.95" customHeight="1">
      <c r="B8" s="95" t="s">
        <v>2046</v>
      </c>
      <c r="C8" s="93">
        <v>2025</v>
      </c>
      <c r="D8" s="94">
        <v>4</v>
      </c>
      <c r="E8" s="93" t="s">
        <v>2550</v>
      </c>
      <c r="F8" s="93" t="s">
        <v>2549</v>
      </c>
      <c r="G8" s="180">
        <v>15000000</v>
      </c>
    </row>
    <row r="9" spans="2:10" s="87" customFormat="1" ht="24.95" customHeight="1">
      <c r="B9" s="95" t="s">
        <v>2036</v>
      </c>
      <c r="C9" s="93">
        <v>2025</v>
      </c>
      <c r="D9" s="94">
        <v>4</v>
      </c>
      <c r="E9" s="93" t="s">
        <v>2548</v>
      </c>
      <c r="F9" s="93" t="s">
        <v>2547</v>
      </c>
      <c r="G9" s="180">
        <v>20000000</v>
      </c>
    </row>
    <row r="10" spans="2:10" s="87" customFormat="1" ht="24.95" customHeight="1">
      <c r="B10" s="95" t="s">
        <v>2036</v>
      </c>
      <c r="C10" s="93">
        <v>2025</v>
      </c>
      <c r="D10" s="94">
        <v>6</v>
      </c>
      <c r="E10" s="93" t="s">
        <v>2546</v>
      </c>
      <c r="F10" s="93" t="s">
        <v>2545</v>
      </c>
      <c r="G10" s="180">
        <v>4500000</v>
      </c>
    </row>
    <row r="11" spans="2:10" s="87" customFormat="1" ht="24.95" customHeight="1">
      <c r="B11" s="95" t="s">
        <v>2036</v>
      </c>
      <c r="C11" s="93">
        <v>2025</v>
      </c>
      <c r="D11" s="94">
        <v>6</v>
      </c>
      <c r="E11" s="93" t="s">
        <v>2544</v>
      </c>
      <c r="F11" s="93" t="s">
        <v>2543</v>
      </c>
      <c r="G11" s="180">
        <v>7000000</v>
      </c>
    </row>
    <row r="12" spans="2:10" s="87" customFormat="1" ht="24.95" customHeight="1">
      <c r="B12" s="95" t="s">
        <v>2036</v>
      </c>
      <c r="C12" s="93">
        <v>2025</v>
      </c>
      <c r="D12" s="94">
        <v>8</v>
      </c>
      <c r="E12" s="93" t="s">
        <v>2542</v>
      </c>
      <c r="F12" s="93" t="s">
        <v>2541</v>
      </c>
      <c r="G12" s="180">
        <v>2764000</v>
      </c>
    </row>
    <row r="13" spans="2:10" s="87" customFormat="1" ht="24.95" customHeight="1">
      <c r="B13" s="95" t="s">
        <v>2036</v>
      </c>
      <c r="C13" s="93">
        <v>2025</v>
      </c>
      <c r="D13" s="94">
        <v>10</v>
      </c>
      <c r="E13" s="93" t="s">
        <v>2540</v>
      </c>
      <c r="F13" s="93" t="s">
        <v>2539</v>
      </c>
      <c r="G13" s="180">
        <v>2500000</v>
      </c>
    </row>
    <row r="14" spans="2:10" s="87" customFormat="1" ht="24.95" customHeight="1">
      <c r="B14" s="95" t="s">
        <v>2036</v>
      </c>
      <c r="C14" s="93">
        <v>2025</v>
      </c>
      <c r="D14" s="94">
        <v>11</v>
      </c>
      <c r="E14" s="93" t="s">
        <v>2538</v>
      </c>
      <c r="F14" s="93" t="s">
        <v>2537</v>
      </c>
      <c r="G14" s="180">
        <v>20000000</v>
      </c>
    </row>
    <row r="15" spans="2:10" s="87" customFormat="1" ht="24.95" customHeight="1">
      <c r="B15" s="95" t="s">
        <v>2016</v>
      </c>
      <c r="C15" s="93">
        <v>2025</v>
      </c>
      <c r="D15" s="94">
        <v>1</v>
      </c>
      <c r="E15" s="94" t="s">
        <v>2536</v>
      </c>
      <c r="F15" s="94" t="s">
        <v>2536</v>
      </c>
      <c r="G15" s="179">
        <v>8000000</v>
      </c>
    </row>
    <row r="16" spans="2:10" s="87" customFormat="1" ht="24.95" customHeight="1">
      <c r="B16" s="95" t="s">
        <v>2016</v>
      </c>
      <c r="C16" s="93">
        <v>2025</v>
      </c>
      <c r="D16" s="94">
        <v>3</v>
      </c>
      <c r="E16" s="93" t="s">
        <v>2535</v>
      </c>
      <c r="F16" s="93" t="s">
        <v>2534</v>
      </c>
      <c r="G16" s="180">
        <v>10000000</v>
      </c>
      <c r="J16" s="131"/>
    </row>
    <row r="17" spans="2:10" s="87" customFormat="1" ht="24.95" customHeight="1">
      <c r="B17" s="95" t="s">
        <v>2012</v>
      </c>
      <c r="C17" s="93">
        <v>2025</v>
      </c>
      <c r="D17" s="94">
        <v>1</v>
      </c>
      <c r="E17" s="94" t="s">
        <v>2533</v>
      </c>
      <c r="F17" s="94" t="s">
        <v>2532</v>
      </c>
      <c r="G17" s="179">
        <v>3800000</v>
      </c>
    </row>
    <row r="18" spans="2:10" s="87" customFormat="1" ht="24.95" customHeight="1">
      <c r="B18" s="95" t="s">
        <v>2531</v>
      </c>
      <c r="C18" s="93">
        <v>2025</v>
      </c>
      <c r="D18" s="94">
        <v>9</v>
      </c>
      <c r="E18" s="93" t="s">
        <v>2530</v>
      </c>
      <c r="F18" s="93" t="s">
        <v>2529</v>
      </c>
      <c r="G18" s="180">
        <v>2000000</v>
      </c>
      <c r="J18" s="131"/>
    </row>
    <row r="19" spans="2:10" s="87" customFormat="1" ht="24.95" customHeight="1">
      <c r="B19" s="95" t="s">
        <v>1990</v>
      </c>
      <c r="C19" s="108">
        <v>2025</v>
      </c>
      <c r="D19" s="110">
        <v>2</v>
      </c>
      <c r="E19" s="108" t="s">
        <v>2528</v>
      </c>
      <c r="F19" s="205" t="s">
        <v>2527</v>
      </c>
      <c r="G19" s="202">
        <v>24000000</v>
      </c>
    </row>
    <row r="20" spans="2:10" s="87" customFormat="1" ht="24.95" customHeight="1">
      <c r="B20" s="95" t="s">
        <v>1990</v>
      </c>
      <c r="C20" s="108">
        <v>2025</v>
      </c>
      <c r="D20" s="110">
        <v>2</v>
      </c>
      <c r="E20" s="108" t="s">
        <v>2526</v>
      </c>
      <c r="F20" s="205" t="s">
        <v>2525</v>
      </c>
      <c r="G20" s="202">
        <v>4350000</v>
      </c>
    </row>
    <row r="21" spans="2:10" s="87" customFormat="1" ht="24.95" customHeight="1">
      <c r="B21" s="95" t="s">
        <v>1990</v>
      </c>
      <c r="C21" s="108">
        <v>2025</v>
      </c>
      <c r="D21" s="110">
        <v>3</v>
      </c>
      <c r="E21" s="110" t="s">
        <v>2524</v>
      </c>
      <c r="F21" s="204" t="s">
        <v>2523</v>
      </c>
      <c r="G21" s="202">
        <v>18000000</v>
      </c>
    </row>
    <row r="22" spans="2:10" s="87" customFormat="1" ht="24.95" customHeight="1">
      <c r="B22" s="95" t="s">
        <v>1990</v>
      </c>
      <c r="C22" s="108">
        <v>2025</v>
      </c>
      <c r="D22" s="110">
        <v>5</v>
      </c>
      <c r="E22" s="108" t="s">
        <v>2522</v>
      </c>
      <c r="F22" s="205" t="s">
        <v>2521</v>
      </c>
      <c r="G22" s="202">
        <v>3000000</v>
      </c>
      <c r="J22" s="131"/>
    </row>
    <row r="23" spans="2:10" s="87" customFormat="1" ht="24.95" customHeight="1">
      <c r="B23" s="95" t="s">
        <v>1990</v>
      </c>
      <c r="C23" s="108">
        <v>2025</v>
      </c>
      <c r="D23" s="110">
        <v>5</v>
      </c>
      <c r="E23" s="205" t="s">
        <v>2520</v>
      </c>
      <c r="F23" s="205" t="s">
        <v>2519</v>
      </c>
      <c r="G23" s="202">
        <v>14600000</v>
      </c>
    </row>
    <row r="24" spans="2:10" s="87" customFormat="1" ht="24.95" customHeight="1">
      <c r="B24" s="95" t="s">
        <v>1990</v>
      </c>
      <c r="C24" s="108">
        <v>2025</v>
      </c>
      <c r="D24" s="110">
        <v>10</v>
      </c>
      <c r="E24" s="204" t="s">
        <v>2518</v>
      </c>
      <c r="F24" s="204" t="s">
        <v>2517</v>
      </c>
      <c r="G24" s="202">
        <v>5400000</v>
      </c>
    </row>
    <row r="25" spans="2:10" s="87" customFormat="1" ht="24.95" customHeight="1">
      <c r="B25" s="95" t="s">
        <v>21</v>
      </c>
      <c r="C25" s="93">
        <v>2025</v>
      </c>
      <c r="D25" s="94">
        <v>5</v>
      </c>
      <c r="E25" s="94" t="s">
        <v>19</v>
      </c>
      <c r="F25" s="94" t="s">
        <v>2516</v>
      </c>
      <c r="G25" s="179">
        <v>72000000</v>
      </c>
    </row>
    <row r="26" spans="2:10" s="87" customFormat="1" ht="24.95" customHeight="1">
      <c r="B26" s="95" t="s">
        <v>21</v>
      </c>
      <c r="C26" s="93">
        <v>2025</v>
      </c>
      <c r="D26" s="94">
        <v>5</v>
      </c>
      <c r="E26" s="93" t="s">
        <v>2515</v>
      </c>
      <c r="F26" s="94" t="s">
        <v>2514</v>
      </c>
      <c r="G26" s="180">
        <v>168000000</v>
      </c>
      <c r="J26" s="131"/>
    </row>
    <row r="27" spans="2:10" s="87" customFormat="1" ht="24.95" customHeight="1">
      <c r="B27" s="95" t="s">
        <v>1977</v>
      </c>
      <c r="C27" s="93">
        <v>2025</v>
      </c>
      <c r="D27" s="94">
        <v>1</v>
      </c>
      <c r="E27" s="94" t="s">
        <v>2513</v>
      </c>
      <c r="F27" s="94" t="s">
        <v>2512</v>
      </c>
      <c r="G27" s="179">
        <v>14300000</v>
      </c>
    </row>
    <row r="28" spans="2:10" s="87" customFormat="1" ht="24.95" customHeight="1">
      <c r="B28" s="95" t="s">
        <v>1940</v>
      </c>
      <c r="C28" s="93">
        <v>2025</v>
      </c>
      <c r="D28" s="94">
        <v>4</v>
      </c>
      <c r="E28" s="94" t="s">
        <v>2511</v>
      </c>
      <c r="F28" s="94" t="s">
        <v>2510</v>
      </c>
      <c r="G28" s="179">
        <v>27000000</v>
      </c>
    </row>
    <row r="29" spans="2:10" s="87" customFormat="1" ht="24.95" customHeight="1">
      <c r="B29" s="95" t="s">
        <v>1940</v>
      </c>
      <c r="C29" s="93">
        <v>2025</v>
      </c>
      <c r="D29" s="94">
        <v>10</v>
      </c>
      <c r="E29" s="94" t="s">
        <v>2509</v>
      </c>
      <c r="F29" s="94" t="s">
        <v>2508</v>
      </c>
      <c r="G29" s="179">
        <v>44000000</v>
      </c>
    </row>
    <row r="30" spans="2:10" s="87" customFormat="1" ht="24.95" customHeight="1">
      <c r="B30" s="95" t="s">
        <v>1940</v>
      </c>
      <c r="C30" s="93">
        <v>2025</v>
      </c>
      <c r="D30" s="94">
        <v>11</v>
      </c>
      <c r="E30" s="94" t="s">
        <v>2507</v>
      </c>
      <c r="F30" s="94" t="s">
        <v>2506</v>
      </c>
      <c r="G30" s="179">
        <v>41000000</v>
      </c>
    </row>
    <row r="31" spans="2:10" s="87" customFormat="1" ht="24.95" customHeight="1">
      <c r="B31" s="95" t="s">
        <v>1940</v>
      </c>
      <c r="C31" s="93">
        <v>2025</v>
      </c>
      <c r="D31" s="94">
        <v>1</v>
      </c>
      <c r="E31" s="94" t="s">
        <v>2505</v>
      </c>
      <c r="F31" s="94" t="s">
        <v>2504</v>
      </c>
      <c r="G31" s="179">
        <v>4000000</v>
      </c>
    </row>
    <row r="32" spans="2:10" s="87" customFormat="1" ht="24.95" customHeight="1">
      <c r="B32" s="95" t="s">
        <v>35</v>
      </c>
      <c r="C32" s="93">
        <v>2025</v>
      </c>
      <c r="D32" s="94">
        <v>3</v>
      </c>
      <c r="E32" s="93" t="s">
        <v>2503</v>
      </c>
      <c r="F32" s="93" t="s">
        <v>2502</v>
      </c>
      <c r="G32" s="180">
        <v>65000000</v>
      </c>
    </row>
    <row r="33" spans="2:10" s="87" customFormat="1" ht="24.95" customHeight="1">
      <c r="B33" s="95" t="s">
        <v>35</v>
      </c>
      <c r="C33" s="93">
        <v>2025</v>
      </c>
      <c r="D33" s="94">
        <v>4</v>
      </c>
      <c r="E33" s="93" t="s">
        <v>2501</v>
      </c>
      <c r="F33" s="93" t="s">
        <v>2500</v>
      </c>
      <c r="G33" s="180">
        <v>120000000</v>
      </c>
      <c r="J33" s="131"/>
    </row>
    <row r="34" spans="2:10" s="87" customFormat="1" ht="24.95" customHeight="1">
      <c r="B34" s="95" t="s">
        <v>26</v>
      </c>
      <c r="C34" s="93">
        <v>2025</v>
      </c>
      <c r="D34" s="94">
        <v>9</v>
      </c>
      <c r="E34" s="94" t="s">
        <v>2499</v>
      </c>
      <c r="F34" s="94" t="s">
        <v>2498</v>
      </c>
      <c r="G34" s="179">
        <v>15000000</v>
      </c>
    </row>
    <row r="35" spans="2:10" s="87" customFormat="1" ht="24.95" customHeight="1">
      <c r="B35" s="95" t="s">
        <v>26</v>
      </c>
      <c r="C35" s="93">
        <v>2025</v>
      </c>
      <c r="D35" s="94">
        <v>1</v>
      </c>
      <c r="E35" s="94" t="s">
        <v>2497</v>
      </c>
      <c r="F35" s="94" t="s">
        <v>2496</v>
      </c>
      <c r="G35" s="179">
        <v>275000000</v>
      </c>
    </row>
    <row r="36" spans="2:10" s="87" customFormat="1" ht="24.95" customHeight="1">
      <c r="B36" s="95" t="s">
        <v>26</v>
      </c>
      <c r="C36" s="93">
        <v>2025</v>
      </c>
      <c r="D36" s="94">
        <v>3</v>
      </c>
      <c r="E36" s="94" t="s">
        <v>2495</v>
      </c>
      <c r="F36" s="94" t="s">
        <v>2494</v>
      </c>
      <c r="G36" s="179">
        <v>400000000</v>
      </c>
    </row>
    <row r="37" spans="2:10" s="87" customFormat="1" ht="24.95" customHeight="1">
      <c r="B37" s="95" t="s">
        <v>26</v>
      </c>
      <c r="C37" s="93">
        <v>2025</v>
      </c>
      <c r="D37" s="94">
        <v>3</v>
      </c>
      <c r="E37" s="93" t="s">
        <v>2493</v>
      </c>
      <c r="F37" s="93" t="s">
        <v>2492</v>
      </c>
      <c r="G37" s="180">
        <v>280000000</v>
      </c>
    </row>
    <row r="38" spans="2:10" s="87" customFormat="1" ht="24.95" customHeight="1">
      <c r="B38" s="95" t="s">
        <v>26</v>
      </c>
      <c r="C38" s="93">
        <v>2025</v>
      </c>
      <c r="D38" s="94">
        <v>3</v>
      </c>
      <c r="E38" s="94" t="s">
        <v>2491</v>
      </c>
      <c r="F38" s="94" t="s">
        <v>2490</v>
      </c>
      <c r="G38" s="179">
        <v>108000000</v>
      </c>
    </row>
    <row r="39" spans="2:10" s="87" customFormat="1" ht="24.95" customHeight="1">
      <c r="B39" s="95" t="s">
        <v>26</v>
      </c>
      <c r="C39" s="93">
        <v>2025</v>
      </c>
      <c r="D39" s="94">
        <v>3</v>
      </c>
      <c r="E39" s="93" t="s">
        <v>2489</v>
      </c>
      <c r="F39" s="93" t="s">
        <v>2488</v>
      </c>
      <c r="G39" s="180">
        <v>200000000</v>
      </c>
    </row>
    <row r="40" spans="2:10" s="87" customFormat="1" ht="24.95" customHeight="1">
      <c r="B40" s="95" t="s">
        <v>26</v>
      </c>
      <c r="C40" s="93">
        <v>2025</v>
      </c>
      <c r="D40" s="94">
        <v>3</v>
      </c>
      <c r="E40" s="93" t="s">
        <v>2487</v>
      </c>
      <c r="F40" s="93" t="s">
        <v>2486</v>
      </c>
      <c r="G40" s="180">
        <v>120000000</v>
      </c>
    </row>
    <row r="41" spans="2:10" s="87" customFormat="1" ht="24.95" customHeight="1">
      <c r="B41" s="95" t="s">
        <v>26</v>
      </c>
      <c r="C41" s="93">
        <v>2025</v>
      </c>
      <c r="D41" s="94">
        <v>3</v>
      </c>
      <c r="E41" s="94" t="s">
        <v>2485</v>
      </c>
      <c r="F41" s="94" t="s">
        <v>2484</v>
      </c>
      <c r="G41" s="179">
        <v>30000000</v>
      </c>
    </row>
    <row r="42" spans="2:10" s="87" customFormat="1" ht="24.95" customHeight="1">
      <c r="B42" s="95" t="s">
        <v>26</v>
      </c>
      <c r="C42" s="93">
        <v>2025</v>
      </c>
      <c r="D42" s="94">
        <v>1</v>
      </c>
      <c r="E42" s="94" t="s">
        <v>2483</v>
      </c>
      <c r="F42" s="94" t="s">
        <v>2481</v>
      </c>
      <c r="G42" s="179">
        <v>50000000</v>
      </c>
    </row>
    <row r="43" spans="2:10" s="87" customFormat="1" ht="24.95" customHeight="1">
      <c r="B43" s="95" t="s">
        <v>26</v>
      </c>
      <c r="C43" s="93">
        <v>2025</v>
      </c>
      <c r="D43" s="94">
        <v>9</v>
      </c>
      <c r="E43" s="93" t="s">
        <v>2482</v>
      </c>
      <c r="F43" s="93" t="s">
        <v>2481</v>
      </c>
      <c r="G43" s="180">
        <v>100000000</v>
      </c>
    </row>
    <row r="44" spans="2:10" s="87" customFormat="1" ht="24.95" customHeight="1">
      <c r="B44" s="95" t="s">
        <v>2478</v>
      </c>
      <c r="C44" s="93">
        <v>2025</v>
      </c>
      <c r="D44" s="94">
        <v>2</v>
      </c>
      <c r="E44" s="94" t="s">
        <v>2480</v>
      </c>
      <c r="F44" s="94" t="s">
        <v>2479</v>
      </c>
      <c r="G44" s="179">
        <v>40000000</v>
      </c>
    </row>
    <row r="45" spans="2:10" s="87" customFormat="1" ht="24.95" customHeight="1">
      <c r="B45" s="95" t="s">
        <v>2478</v>
      </c>
      <c r="C45" s="93">
        <v>2025</v>
      </c>
      <c r="D45" s="94">
        <v>2</v>
      </c>
      <c r="E45" s="93" t="s">
        <v>2477</v>
      </c>
      <c r="F45" s="93" t="s">
        <v>2476</v>
      </c>
      <c r="G45" s="180">
        <v>2200000</v>
      </c>
      <c r="J45" s="131"/>
    </row>
    <row r="46" spans="2:10" s="87" customFormat="1" ht="24.95" customHeight="1">
      <c r="B46" s="95" t="s">
        <v>1835</v>
      </c>
      <c r="C46" s="93">
        <v>2025</v>
      </c>
      <c r="D46" s="93">
        <v>1</v>
      </c>
      <c r="E46" s="93" t="s">
        <v>2475</v>
      </c>
      <c r="F46" s="93" t="s">
        <v>2474</v>
      </c>
      <c r="G46" s="180">
        <v>89144000</v>
      </c>
    </row>
    <row r="47" spans="2:10" s="87" customFormat="1" ht="24.95" customHeight="1">
      <c r="B47" s="95" t="s">
        <v>1835</v>
      </c>
      <c r="C47" s="93">
        <v>2025</v>
      </c>
      <c r="D47" s="93">
        <v>1</v>
      </c>
      <c r="E47" s="93" t="s">
        <v>2473</v>
      </c>
      <c r="F47" s="93" t="s">
        <v>2472</v>
      </c>
      <c r="G47" s="180">
        <v>186536000</v>
      </c>
    </row>
    <row r="48" spans="2:10" s="87" customFormat="1" ht="24.95" customHeight="1">
      <c r="B48" s="95" t="s">
        <v>1835</v>
      </c>
      <c r="C48" s="93">
        <v>2025</v>
      </c>
      <c r="D48" s="93">
        <v>1</v>
      </c>
      <c r="E48" s="93" t="s">
        <v>2465</v>
      </c>
      <c r="F48" s="93" t="s">
        <v>2471</v>
      </c>
      <c r="G48" s="180">
        <v>81328000</v>
      </c>
    </row>
    <row r="49" spans="2:10" s="87" customFormat="1" ht="24.95" customHeight="1">
      <c r="B49" s="95" t="s">
        <v>1835</v>
      </c>
      <c r="C49" s="93">
        <v>2025</v>
      </c>
      <c r="D49" s="93">
        <v>1</v>
      </c>
      <c r="E49" s="93" t="s">
        <v>2465</v>
      </c>
      <c r="F49" s="93" t="s">
        <v>2470</v>
      </c>
      <c r="G49" s="180">
        <v>9961000</v>
      </c>
    </row>
    <row r="50" spans="2:10" s="87" customFormat="1" ht="24.95" customHeight="1">
      <c r="B50" s="95" t="s">
        <v>1835</v>
      </c>
      <c r="C50" s="93">
        <v>2025</v>
      </c>
      <c r="D50" s="93">
        <v>2</v>
      </c>
      <c r="E50" s="93" t="s">
        <v>2469</v>
      </c>
      <c r="F50" s="93" t="s">
        <v>2468</v>
      </c>
      <c r="G50" s="180">
        <v>9449000</v>
      </c>
    </row>
    <row r="51" spans="2:10" s="87" customFormat="1" ht="24.95" customHeight="1">
      <c r="B51" s="95" t="s">
        <v>1835</v>
      </c>
      <c r="C51" s="93">
        <v>2025</v>
      </c>
      <c r="D51" s="93">
        <v>2</v>
      </c>
      <c r="E51" s="93" t="s">
        <v>2467</v>
      </c>
      <c r="F51" s="93" t="s">
        <v>2466</v>
      </c>
      <c r="G51" s="180">
        <v>7575000</v>
      </c>
    </row>
    <row r="52" spans="2:10" s="87" customFormat="1" ht="24.95" customHeight="1">
      <c r="B52" s="95" t="s">
        <v>1835</v>
      </c>
      <c r="C52" s="93">
        <v>2025</v>
      </c>
      <c r="D52" s="93">
        <v>3</v>
      </c>
      <c r="E52" s="93" t="s">
        <v>2465</v>
      </c>
      <c r="F52" s="93" t="s">
        <v>2464</v>
      </c>
      <c r="G52" s="180">
        <v>145431000</v>
      </c>
    </row>
    <row r="53" spans="2:10" s="87" customFormat="1" ht="24.95" customHeight="1">
      <c r="B53" s="95" t="s">
        <v>1835</v>
      </c>
      <c r="C53" s="93">
        <v>2025</v>
      </c>
      <c r="D53" s="93">
        <v>3</v>
      </c>
      <c r="E53" s="93" t="s">
        <v>2463</v>
      </c>
      <c r="F53" s="93" t="s">
        <v>2462</v>
      </c>
      <c r="G53" s="180">
        <v>135600000</v>
      </c>
    </row>
    <row r="54" spans="2:10" s="87" customFormat="1" ht="24.95" customHeight="1">
      <c r="B54" s="95" t="s">
        <v>1835</v>
      </c>
      <c r="C54" s="93">
        <v>2025</v>
      </c>
      <c r="D54" s="93">
        <v>3</v>
      </c>
      <c r="E54" s="93" t="s">
        <v>2461</v>
      </c>
      <c r="F54" s="93" t="s">
        <v>2460</v>
      </c>
      <c r="G54" s="180">
        <v>52800000</v>
      </c>
    </row>
    <row r="55" spans="2:10" s="87" customFormat="1" ht="24.95" customHeight="1">
      <c r="B55" s="95" t="s">
        <v>1835</v>
      </c>
      <c r="C55" s="93">
        <v>2025</v>
      </c>
      <c r="D55" s="93">
        <v>3</v>
      </c>
      <c r="E55" s="93" t="s">
        <v>2459</v>
      </c>
      <c r="F55" s="93" t="s">
        <v>2458</v>
      </c>
      <c r="G55" s="180">
        <v>909000</v>
      </c>
    </row>
    <row r="56" spans="2:10" s="87" customFormat="1" ht="24.95" customHeight="1">
      <c r="B56" s="95" t="s">
        <v>1835</v>
      </c>
      <c r="C56" s="93">
        <v>2025</v>
      </c>
      <c r="D56" s="93">
        <v>5</v>
      </c>
      <c r="E56" s="93" t="s">
        <v>2457</v>
      </c>
      <c r="F56" s="93" t="s">
        <v>2456</v>
      </c>
      <c r="G56" s="180">
        <v>20000000</v>
      </c>
    </row>
    <row r="57" spans="2:10" s="87" customFormat="1" ht="24.95" customHeight="1">
      <c r="B57" s="95" t="s">
        <v>1835</v>
      </c>
      <c r="C57" s="93">
        <v>2025</v>
      </c>
      <c r="D57" s="93">
        <v>6</v>
      </c>
      <c r="E57" s="93" t="s">
        <v>2455</v>
      </c>
      <c r="F57" s="93" t="s">
        <v>2454</v>
      </c>
      <c r="G57" s="180">
        <v>10164000</v>
      </c>
      <c r="J57" s="131"/>
    </row>
    <row r="58" spans="2:10" s="87" customFormat="1" ht="24.95" customHeight="1">
      <c r="B58" s="95" t="s">
        <v>1835</v>
      </c>
      <c r="C58" s="93">
        <v>2025</v>
      </c>
      <c r="D58" s="93">
        <v>6</v>
      </c>
      <c r="E58" s="93" t="s">
        <v>2453</v>
      </c>
      <c r="F58" s="93" t="s">
        <v>2452</v>
      </c>
      <c r="G58" s="180">
        <v>303000000</v>
      </c>
    </row>
    <row r="59" spans="2:10" s="87" customFormat="1" ht="24.95" customHeight="1">
      <c r="B59" s="95" t="s">
        <v>1835</v>
      </c>
      <c r="C59" s="93">
        <v>2025</v>
      </c>
      <c r="D59" s="93">
        <v>6</v>
      </c>
      <c r="E59" s="93" t="s">
        <v>2451</v>
      </c>
      <c r="F59" s="93" t="s">
        <v>2450</v>
      </c>
      <c r="G59" s="180">
        <v>148000000</v>
      </c>
    </row>
    <row r="60" spans="2:10" s="87" customFormat="1" ht="24.95" customHeight="1">
      <c r="B60" s="95" t="s">
        <v>1835</v>
      </c>
      <c r="C60" s="93">
        <v>2025</v>
      </c>
      <c r="D60" s="93">
        <v>6</v>
      </c>
      <c r="E60" s="93" t="s">
        <v>2449</v>
      </c>
      <c r="F60" s="93" t="s">
        <v>2448</v>
      </c>
      <c r="G60" s="180">
        <v>68549000</v>
      </c>
    </row>
    <row r="61" spans="2:10" s="87" customFormat="1" ht="24.95" customHeight="1">
      <c r="B61" s="95" t="s">
        <v>1835</v>
      </c>
      <c r="C61" s="93">
        <v>2025</v>
      </c>
      <c r="D61" s="93">
        <v>6</v>
      </c>
      <c r="E61" s="93" t="s">
        <v>2447</v>
      </c>
      <c r="F61" s="93" t="s">
        <v>2446</v>
      </c>
      <c r="G61" s="180">
        <v>45450000</v>
      </c>
    </row>
    <row r="62" spans="2:10" s="87" customFormat="1" ht="24.95" customHeight="1">
      <c r="B62" s="95" t="s">
        <v>1832</v>
      </c>
      <c r="C62" s="93">
        <v>2025</v>
      </c>
      <c r="D62" s="94">
        <v>1</v>
      </c>
      <c r="E62" s="94" t="s">
        <v>2445</v>
      </c>
      <c r="F62" s="94" t="s">
        <v>2444</v>
      </c>
      <c r="G62" s="179">
        <v>5000000</v>
      </c>
    </row>
    <row r="63" spans="2:10" s="87" customFormat="1" ht="24.95" customHeight="1">
      <c r="B63" s="141" t="s">
        <v>49</v>
      </c>
      <c r="C63" s="93">
        <v>2025</v>
      </c>
      <c r="D63" s="94">
        <v>1</v>
      </c>
      <c r="E63" s="94" t="s">
        <v>2443</v>
      </c>
      <c r="F63" s="101" t="s">
        <v>2442</v>
      </c>
      <c r="G63" s="179">
        <v>185000000</v>
      </c>
    </row>
    <row r="64" spans="2:10" s="87" customFormat="1" ht="24.95" customHeight="1">
      <c r="B64" s="141" t="s">
        <v>49</v>
      </c>
      <c r="C64" s="93">
        <v>2025</v>
      </c>
      <c r="D64" s="94">
        <v>1</v>
      </c>
      <c r="E64" s="94" t="s">
        <v>2433</v>
      </c>
      <c r="F64" s="101" t="s">
        <v>2441</v>
      </c>
      <c r="G64" s="179">
        <v>3500000</v>
      </c>
    </row>
    <row r="65" spans="2:10" s="87" customFormat="1" ht="24.95" customHeight="1">
      <c r="B65" s="141" t="s">
        <v>49</v>
      </c>
      <c r="C65" s="93">
        <v>2025</v>
      </c>
      <c r="D65" s="94">
        <v>1</v>
      </c>
      <c r="E65" s="94" t="s">
        <v>2433</v>
      </c>
      <c r="F65" s="101" t="s">
        <v>2440</v>
      </c>
      <c r="G65" s="179">
        <v>13000000</v>
      </c>
    </row>
    <row r="66" spans="2:10" s="87" customFormat="1" ht="24.95" customHeight="1">
      <c r="B66" s="141" t="s">
        <v>49</v>
      </c>
      <c r="C66" s="93">
        <v>2025</v>
      </c>
      <c r="D66" s="94">
        <v>2</v>
      </c>
      <c r="E66" s="94" t="s">
        <v>2439</v>
      </c>
      <c r="F66" s="101" t="s">
        <v>2438</v>
      </c>
      <c r="G66" s="179">
        <v>5000000</v>
      </c>
    </row>
    <row r="67" spans="2:10" s="87" customFormat="1" ht="24.95" customHeight="1">
      <c r="B67" s="141" t="s">
        <v>49</v>
      </c>
      <c r="C67" s="93">
        <v>2025</v>
      </c>
      <c r="D67" s="94">
        <v>3</v>
      </c>
      <c r="E67" s="94" t="s">
        <v>2437</v>
      </c>
      <c r="F67" s="101" t="s">
        <v>2436</v>
      </c>
      <c r="G67" s="179">
        <v>29434000</v>
      </c>
    </row>
    <row r="68" spans="2:10" s="87" customFormat="1" ht="24.95" customHeight="1">
      <c r="B68" s="141" t="s">
        <v>49</v>
      </c>
      <c r="C68" s="93">
        <v>2025</v>
      </c>
      <c r="D68" s="94">
        <v>4</v>
      </c>
      <c r="E68" s="94" t="s">
        <v>2435</v>
      </c>
      <c r="F68" s="101" t="s">
        <v>2434</v>
      </c>
      <c r="G68" s="179">
        <v>3300000</v>
      </c>
    </row>
    <row r="69" spans="2:10" s="87" customFormat="1" ht="24.95" customHeight="1">
      <c r="B69" s="141" t="s">
        <v>49</v>
      </c>
      <c r="C69" s="93">
        <v>2025</v>
      </c>
      <c r="D69" s="94">
        <v>5</v>
      </c>
      <c r="E69" s="94" t="s">
        <v>2433</v>
      </c>
      <c r="F69" s="101" t="s">
        <v>2432</v>
      </c>
      <c r="G69" s="179">
        <v>4500000</v>
      </c>
    </row>
    <row r="70" spans="2:10" s="126" customFormat="1" ht="24.95" customHeight="1">
      <c r="B70" s="111" t="s">
        <v>64</v>
      </c>
      <c r="C70" s="108">
        <v>2025</v>
      </c>
      <c r="D70" s="110">
        <v>4</v>
      </c>
      <c r="E70" s="108" t="s">
        <v>2431</v>
      </c>
      <c r="F70" s="108" t="s">
        <v>2429</v>
      </c>
      <c r="G70" s="202">
        <v>30000000</v>
      </c>
      <c r="J70" s="203"/>
    </row>
    <row r="71" spans="2:10" s="126" customFormat="1" ht="24.95" customHeight="1">
      <c r="B71" s="111" t="s">
        <v>64</v>
      </c>
      <c r="C71" s="108">
        <v>2025</v>
      </c>
      <c r="D71" s="110">
        <v>5</v>
      </c>
      <c r="E71" s="108" t="s">
        <v>2430</v>
      </c>
      <c r="F71" s="108" t="s">
        <v>2429</v>
      </c>
      <c r="G71" s="202">
        <v>97854000</v>
      </c>
    </row>
    <row r="72" spans="2:10" s="87" customFormat="1" ht="24.95" customHeight="1">
      <c r="B72" s="95" t="s">
        <v>64</v>
      </c>
      <c r="C72" s="93">
        <v>2025</v>
      </c>
      <c r="D72" s="94">
        <v>6</v>
      </c>
      <c r="E72" s="93" t="s">
        <v>2428</v>
      </c>
      <c r="F72" s="93" t="s">
        <v>2427</v>
      </c>
      <c r="G72" s="180">
        <v>20600000</v>
      </c>
    </row>
    <row r="73" spans="2:10" s="87" customFormat="1" ht="24.95" customHeight="1">
      <c r="B73" s="95" t="s">
        <v>124</v>
      </c>
      <c r="C73" s="93">
        <v>2025</v>
      </c>
      <c r="D73" s="94">
        <v>3</v>
      </c>
      <c r="E73" s="94" t="s">
        <v>1764</v>
      </c>
      <c r="F73" s="94" t="s">
        <v>2426</v>
      </c>
      <c r="G73" s="179">
        <v>20000000</v>
      </c>
    </row>
    <row r="74" spans="2:10" s="87" customFormat="1" ht="24.95" customHeight="1">
      <c r="B74" s="95" t="s">
        <v>124</v>
      </c>
      <c r="C74" s="93">
        <v>2025</v>
      </c>
      <c r="D74" s="94">
        <v>3</v>
      </c>
      <c r="E74" s="94" t="s">
        <v>2425</v>
      </c>
      <c r="F74" s="94" t="s">
        <v>2424</v>
      </c>
      <c r="G74" s="179">
        <v>8125000</v>
      </c>
      <c r="J74" s="131"/>
    </row>
    <row r="75" spans="2:10" s="87" customFormat="1" ht="24.95" customHeight="1">
      <c r="B75" s="95" t="s">
        <v>124</v>
      </c>
      <c r="C75" s="93">
        <v>2025</v>
      </c>
      <c r="D75" s="94">
        <v>8</v>
      </c>
      <c r="E75" s="94" t="s">
        <v>2425</v>
      </c>
      <c r="F75" s="94" t="s">
        <v>2424</v>
      </c>
      <c r="G75" s="180">
        <v>8125000</v>
      </c>
    </row>
    <row r="76" spans="2:10" s="87" customFormat="1" ht="24.95" customHeight="1">
      <c r="B76" s="199" t="s">
        <v>178</v>
      </c>
      <c r="C76" s="198">
        <v>2025</v>
      </c>
      <c r="D76" s="201">
        <v>1</v>
      </c>
      <c r="E76" s="100" t="s">
        <v>2423</v>
      </c>
      <c r="F76" s="100" t="s">
        <v>2422</v>
      </c>
      <c r="G76" s="179">
        <v>20000000</v>
      </c>
    </row>
    <row r="77" spans="2:10" s="87" customFormat="1" ht="24.95" customHeight="1">
      <c r="B77" s="199" t="s">
        <v>178</v>
      </c>
      <c r="C77" s="198">
        <v>2025</v>
      </c>
      <c r="D77" s="215">
        <v>3</v>
      </c>
      <c r="E77" s="216" t="s">
        <v>2421</v>
      </c>
      <c r="F77" s="99" t="s">
        <v>2418</v>
      </c>
      <c r="G77" s="197">
        <f>43730000*2</f>
        <v>87460000</v>
      </c>
      <c r="J77" s="131"/>
    </row>
    <row r="78" spans="2:10" s="87" customFormat="1" ht="24.95" customHeight="1">
      <c r="B78" s="199" t="s">
        <v>178</v>
      </c>
      <c r="C78" s="198">
        <v>2025</v>
      </c>
      <c r="D78" s="215"/>
      <c r="E78" s="216"/>
      <c r="F78" s="200" t="s">
        <v>2417</v>
      </c>
      <c r="G78" s="197">
        <v>60700000</v>
      </c>
    </row>
    <row r="79" spans="2:10" s="87" customFormat="1" ht="24.95" customHeight="1">
      <c r="B79" s="199" t="s">
        <v>178</v>
      </c>
      <c r="C79" s="198">
        <v>2025</v>
      </c>
      <c r="D79" s="215"/>
      <c r="E79" s="216"/>
      <c r="F79" s="99" t="s">
        <v>2420</v>
      </c>
      <c r="G79" s="197">
        <f>7500000*3</f>
        <v>22500000</v>
      </c>
    </row>
    <row r="80" spans="2:10" s="87" customFormat="1" ht="24.95" customHeight="1">
      <c r="B80" s="199" t="s">
        <v>178</v>
      </c>
      <c r="C80" s="198">
        <v>2025</v>
      </c>
      <c r="D80" s="215"/>
      <c r="E80" s="216"/>
      <c r="F80" s="100" t="s">
        <v>2415</v>
      </c>
      <c r="G80" s="197">
        <f>600000*3</f>
        <v>1800000</v>
      </c>
    </row>
    <row r="81" spans="2:10" s="87" customFormat="1" ht="24.95" customHeight="1">
      <c r="B81" s="199" t="s">
        <v>178</v>
      </c>
      <c r="C81" s="198">
        <v>2025</v>
      </c>
      <c r="D81" s="215">
        <v>4</v>
      </c>
      <c r="E81" s="216" t="s">
        <v>2419</v>
      </c>
      <c r="F81" s="99" t="s">
        <v>2418</v>
      </c>
      <c r="G81" s="197">
        <f>43730000*2</f>
        <v>87460000</v>
      </c>
    </row>
    <row r="82" spans="2:10" s="87" customFormat="1" ht="24.95" customHeight="1">
      <c r="B82" s="199" t="s">
        <v>178</v>
      </c>
      <c r="C82" s="198">
        <v>2025</v>
      </c>
      <c r="D82" s="215"/>
      <c r="E82" s="216"/>
      <c r="F82" s="200" t="s">
        <v>2417</v>
      </c>
      <c r="G82" s="197">
        <v>60700000</v>
      </c>
    </row>
    <row r="83" spans="2:10" s="87" customFormat="1" ht="24.95" customHeight="1">
      <c r="B83" s="199" t="s">
        <v>178</v>
      </c>
      <c r="C83" s="198">
        <v>2025</v>
      </c>
      <c r="D83" s="215"/>
      <c r="E83" s="216"/>
      <c r="F83" s="99" t="s">
        <v>2416</v>
      </c>
      <c r="G83" s="197">
        <f>7500000*2</f>
        <v>15000000</v>
      </c>
    </row>
    <row r="84" spans="2:10" s="87" customFormat="1" ht="24.95" customHeight="1">
      <c r="B84" s="199" t="s">
        <v>178</v>
      </c>
      <c r="C84" s="198">
        <v>2025</v>
      </c>
      <c r="D84" s="215"/>
      <c r="E84" s="216"/>
      <c r="F84" s="100" t="s">
        <v>2415</v>
      </c>
      <c r="G84" s="197">
        <f>600000*3</f>
        <v>1800000</v>
      </c>
    </row>
    <row r="85" spans="2:10" s="87" customFormat="1" ht="24.95" customHeight="1">
      <c r="B85" s="95" t="s">
        <v>210</v>
      </c>
      <c r="C85" s="93">
        <v>2025</v>
      </c>
      <c r="D85" s="94">
        <v>1</v>
      </c>
      <c r="E85" s="94" t="s">
        <v>2414</v>
      </c>
      <c r="F85" s="94" t="s">
        <v>2413</v>
      </c>
      <c r="G85" s="179">
        <v>30000000</v>
      </c>
    </row>
    <row r="86" spans="2:10" s="172" customFormat="1" ht="24.95" customHeight="1">
      <c r="B86" s="189" t="s">
        <v>224</v>
      </c>
      <c r="C86" s="196">
        <v>2025</v>
      </c>
      <c r="D86" s="196" t="s">
        <v>2412</v>
      </c>
      <c r="E86" s="196" t="s">
        <v>2411</v>
      </c>
      <c r="F86" s="196" t="s">
        <v>2410</v>
      </c>
      <c r="G86" s="195">
        <v>200000000</v>
      </c>
    </row>
    <row r="87" spans="2:10" s="87" customFormat="1" ht="24.95" customHeight="1">
      <c r="B87" s="189" t="s">
        <v>224</v>
      </c>
      <c r="C87" s="194">
        <v>2025</v>
      </c>
      <c r="D87" s="193">
        <v>3</v>
      </c>
      <c r="E87" s="192" t="s">
        <v>2409</v>
      </c>
      <c r="F87" s="191" t="s">
        <v>2408</v>
      </c>
      <c r="G87" s="190">
        <v>160000000</v>
      </c>
    </row>
    <row r="88" spans="2:10" s="87" customFormat="1" ht="24.95" customHeight="1">
      <c r="B88" s="189" t="s">
        <v>224</v>
      </c>
      <c r="C88" s="93">
        <v>2025</v>
      </c>
      <c r="D88" s="94">
        <v>3</v>
      </c>
      <c r="E88" s="93" t="s">
        <v>2407</v>
      </c>
      <c r="F88" s="93" t="s">
        <v>2402</v>
      </c>
      <c r="G88" s="180">
        <v>87500000</v>
      </c>
      <c r="J88" s="131"/>
    </row>
    <row r="89" spans="2:10" s="87" customFormat="1" ht="24.95" customHeight="1">
      <c r="B89" s="189" t="s">
        <v>224</v>
      </c>
      <c r="C89" s="93">
        <v>2025</v>
      </c>
      <c r="D89" s="94">
        <v>3</v>
      </c>
      <c r="E89" s="93" t="s">
        <v>2406</v>
      </c>
      <c r="F89" s="93" t="s">
        <v>2400</v>
      </c>
      <c r="G89" s="180">
        <v>90000000</v>
      </c>
    </row>
    <row r="90" spans="2:10" s="87" customFormat="1" ht="24.95" customHeight="1">
      <c r="B90" s="189" t="s">
        <v>224</v>
      </c>
      <c r="C90" s="93">
        <v>2025</v>
      </c>
      <c r="D90" s="94">
        <v>3</v>
      </c>
      <c r="E90" s="94" t="s">
        <v>2405</v>
      </c>
      <c r="F90" s="94" t="s">
        <v>2398</v>
      </c>
      <c r="G90" s="179">
        <v>22000000</v>
      </c>
    </row>
    <row r="91" spans="2:10" s="87" customFormat="1" ht="24.95" customHeight="1">
      <c r="B91" s="189" t="s">
        <v>224</v>
      </c>
      <c r="C91" s="93">
        <v>2025</v>
      </c>
      <c r="D91" s="94">
        <v>6</v>
      </c>
      <c r="E91" s="93" t="s">
        <v>2404</v>
      </c>
      <c r="F91" s="93" t="s">
        <v>2398</v>
      </c>
      <c r="G91" s="180">
        <v>22000000</v>
      </c>
    </row>
    <row r="92" spans="2:10" s="87" customFormat="1" ht="24.95" customHeight="1">
      <c r="B92" s="189" t="s">
        <v>224</v>
      </c>
      <c r="C92" s="93">
        <v>2025</v>
      </c>
      <c r="D92" s="94">
        <v>7</v>
      </c>
      <c r="E92" s="93" t="s">
        <v>2403</v>
      </c>
      <c r="F92" s="93" t="s">
        <v>2402</v>
      </c>
      <c r="G92" s="180">
        <v>87500000</v>
      </c>
    </row>
    <row r="93" spans="2:10" s="87" customFormat="1" ht="24.95" customHeight="1">
      <c r="B93" s="189" t="s">
        <v>224</v>
      </c>
      <c r="C93" s="93">
        <v>2025</v>
      </c>
      <c r="D93" s="94">
        <v>7</v>
      </c>
      <c r="E93" s="93" t="s">
        <v>2401</v>
      </c>
      <c r="F93" s="93" t="s">
        <v>2400</v>
      </c>
      <c r="G93" s="180">
        <v>90000000</v>
      </c>
    </row>
    <row r="94" spans="2:10" s="87" customFormat="1" ht="24.95" customHeight="1">
      <c r="B94" s="189" t="s">
        <v>224</v>
      </c>
      <c r="C94" s="93">
        <v>2025</v>
      </c>
      <c r="D94" s="94">
        <v>9</v>
      </c>
      <c r="E94" s="93" t="s">
        <v>2399</v>
      </c>
      <c r="F94" s="93" t="s">
        <v>2398</v>
      </c>
      <c r="G94" s="180">
        <v>22000000</v>
      </c>
    </row>
    <row r="95" spans="2:10" s="87" customFormat="1" ht="24.95" customHeight="1">
      <c r="B95" s="95" t="s">
        <v>253</v>
      </c>
      <c r="C95" s="93">
        <v>2025</v>
      </c>
      <c r="D95" s="94">
        <v>5</v>
      </c>
      <c r="E95" s="94" t="s">
        <v>2397</v>
      </c>
      <c r="F95" s="94" t="s">
        <v>2396</v>
      </c>
      <c r="G95" s="179">
        <v>3500000</v>
      </c>
    </row>
    <row r="96" spans="2:10" s="87" customFormat="1" ht="24.95" customHeight="1">
      <c r="B96" s="95" t="s">
        <v>253</v>
      </c>
      <c r="C96" s="93">
        <v>2025</v>
      </c>
      <c r="D96" s="94">
        <v>3</v>
      </c>
      <c r="E96" s="93" t="s">
        <v>2395</v>
      </c>
      <c r="F96" s="93" t="s">
        <v>2394</v>
      </c>
      <c r="G96" s="180">
        <v>7185600</v>
      </c>
      <c r="J96" s="131"/>
    </row>
    <row r="97" spans="2:10" s="87" customFormat="1" ht="24.95" customHeight="1">
      <c r="B97" s="95" t="s">
        <v>253</v>
      </c>
      <c r="C97" s="93">
        <v>2025</v>
      </c>
      <c r="D97" s="94">
        <v>11</v>
      </c>
      <c r="E97" s="93" t="s">
        <v>2393</v>
      </c>
      <c r="F97" s="93" t="s">
        <v>2392</v>
      </c>
      <c r="G97" s="180">
        <v>10000000</v>
      </c>
    </row>
    <row r="98" spans="2:10" s="87" customFormat="1" ht="24.95" customHeight="1">
      <c r="B98" s="95" t="s">
        <v>1515</v>
      </c>
      <c r="C98" s="93">
        <v>2025</v>
      </c>
      <c r="D98" s="94">
        <v>2</v>
      </c>
      <c r="E98" s="94" t="s">
        <v>2390</v>
      </c>
      <c r="F98" s="101" t="s">
        <v>2387</v>
      </c>
      <c r="G98" s="179">
        <v>40000000</v>
      </c>
    </row>
    <row r="99" spans="2:10" s="87" customFormat="1" ht="24.95" customHeight="1">
      <c r="B99" s="95" t="s">
        <v>1515</v>
      </c>
      <c r="C99" s="93">
        <v>2025</v>
      </c>
      <c r="D99" s="94">
        <v>3</v>
      </c>
      <c r="E99" s="94" t="s">
        <v>2390</v>
      </c>
      <c r="F99" s="101" t="s">
        <v>2391</v>
      </c>
      <c r="G99" s="179">
        <v>10000000</v>
      </c>
    </row>
    <row r="100" spans="2:10" s="87" customFormat="1" ht="24.95" customHeight="1">
      <c r="B100" s="95" t="s">
        <v>1515</v>
      </c>
      <c r="C100" s="93">
        <v>2025</v>
      </c>
      <c r="D100" s="94">
        <v>2</v>
      </c>
      <c r="E100" s="94" t="s">
        <v>2390</v>
      </c>
      <c r="F100" s="101" t="s">
        <v>2389</v>
      </c>
      <c r="G100" s="179">
        <v>20000000</v>
      </c>
    </row>
    <row r="101" spans="2:10" s="87" customFormat="1" ht="24.95" customHeight="1">
      <c r="B101" s="95" t="s">
        <v>1515</v>
      </c>
      <c r="C101" s="93">
        <v>2025</v>
      </c>
      <c r="D101" s="94">
        <v>7</v>
      </c>
      <c r="E101" s="93" t="s">
        <v>2386</v>
      </c>
      <c r="F101" s="125" t="s">
        <v>2388</v>
      </c>
      <c r="G101" s="180">
        <v>35000000</v>
      </c>
      <c r="J101" s="131"/>
    </row>
    <row r="102" spans="2:10" s="87" customFormat="1" ht="24.95" customHeight="1">
      <c r="B102" s="95" t="s">
        <v>1515</v>
      </c>
      <c r="C102" s="93">
        <v>2025</v>
      </c>
      <c r="D102" s="94">
        <v>7</v>
      </c>
      <c r="E102" s="93" t="s">
        <v>2386</v>
      </c>
      <c r="F102" s="101" t="s">
        <v>2387</v>
      </c>
      <c r="G102" s="180">
        <v>25000000</v>
      </c>
    </row>
    <row r="103" spans="2:10" s="87" customFormat="1" ht="24.95" customHeight="1">
      <c r="B103" s="95" t="s">
        <v>1515</v>
      </c>
      <c r="C103" s="93">
        <v>2025</v>
      </c>
      <c r="D103" s="94">
        <v>7</v>
      </c>
      <c r="E103" s="94" t="s">
        <v>2386</v>
      </c>
      <c r="F103" s="101" t="s">
        <v>2385</v>
      </c>
      <c r="G103" s="179">
        <v>10000000</v>
      </c>
    </row>
    <row r="104" spans="2:10" s="87" customFormat="1" ht="24.95" customHeight="1">
      <c r="B104" s="95" t="s">
        <v>1515</v>
      </c>
      <c r="C104" s="93">
        <v>2025</v>
      </c>
      <c r="D104" s="94">
        <v>3</v>
      </c>
      <c r="E104" s="93" t="s">
        <v>2384</v>
      </c>
      <c r="F104" s="93" t="s">
        <v>2383</v>
      </c>
      <c r="G104" s="180">
        <v>4000000</v>
      </c>
    </row>
    <row r="105" spans="2:10" s="87" customFormat="1" ht="24.95" customHeight="1">
      <c r="B105" s="95" t="s">
        <v>1515</v>
      </c>
      <c r="C105" s="93">
        <v>2025</v>
      </c>
      <c r="D105" s="94">
        <v>5</v>
      </c>
      <c r="E105" s="93" t="s">
        <v>2382</v>
      </c>
      <c r="F105" s="93" t="s">
        <v>2381</v>
      </c>
      <c r="G105" s="180">
        <v>18000000</v>
      </c>
    </row>
    <row r="106" spans="2:10" s="87" customFormat="1" ht="24.95" customHeight="1">
      <c r="B106" s="95" t="s">
        <v>1502</v>
      </c>
      <c r="C106" s="93">
        <v>2025</v>
      </c>
      <c r="D106" s="94" t="s">
        <v>2379</v>
      </c>
      <c r="E106" s="133" t="s">
        <v>2378</v>
      </c>
      <c r="F106" s="94" t="s">
        <v>2380</v>
      </c>
      <c r="G106" s="179">
        <v>20000000</v>
      </c>
    </row>
    <row r="107" spans="2:10" s="87" customFormat="1" ht="24.95" customHeight="1">
      <c r="B107" s="95" t="s">
        <v>1502</v>
      </c>
      <c r="C107" s="93">
        <v>2025</v>
      </c>
      <c r="D107" s="94" t="s">
        <v>2379</v>
      </c>
      <c r="E107" s="133" t="s">
        <v>2378</v>
      </c>
      <c r="F107" s="94" t="s">
        <v>2377</v>
      </c>
      <c r="G107" s="179">
        <v>20000000</v>
      </c>
    </row>
    <row r="108" spans="2:10" s="87" customFormat="1" ht="24.95" customHeight="1">
      <c r="B108" s="95" t="s">
        <v>1502</v>
      </c>
      <c r="C108" s="93">
        <v>2025</v>
      </c>
      <c r="D108" s="94" t="s">
        <v>2376</v>
      </c>
      <c r="E108" s="133" t="s">
        <v>2375</v>
      </c>
      <c r="F108" s="94" t="s">
        <v>2374</v>
      </c>
      <c r="G108" s="179">
        <v>5000000</v>
      </c>
    </row>
    <row r="109" spans="2:10" s="87" customFormat="1" ht="24.95" customHeight="1">
      <c r="B109" s="95" t="s">
        <v>1502</v>
      </c>
      <c r="C109" s="93">
        <v>2025</v>
      </c>
      <c r="D109" s="94">
        <v>12</v>
      </c>
      <c r="E109" s="128" t="s">
        <v>2373</v>
      </c>
      <c r="F109" s="98" t="s">
        <v>2372</v>
      </c>
      <c r="G109" s="179">
        <v>7200000</v>
      </c>
    </row>
    <row r="110" spans="2:10" s="87" customFormat="1" ht="24.95" customHeight="1">
      <c r="B110" s="95" t="s">
        <v>303</v>
      </c>
      <c r="C110" s="93">
        <v>2025</v>
      </c>
      <c r="D110" s="94">
        <v>1</v>
      </c>
      <c r="E110" s="94" t="s">
        <v>2371</v>
      </c>
      <c r="F110" s="94" t="s">
        <v>2370</v>
      </c>
      <c r="G110" s="179">
        <v>10000000</v>
      </c>
    </row>
    <row r="111" spans="2:10" s="87" customFormat="1" ht="24.95" customHeight="1">
      <c r="B111" s="95" t="s">
        <v>303</v>
      </c>
      <c r="C111" s="93">
        <v>2025</v>
      </c>
      <c r="D111" s="94">
        <v>9</v>
      </c>
      <c r="E111" s="94" t="s">
        <v>2369</v>
      </c>
      <c r="F111" s="94" t="s">
        <v>2368</v>
      </c>
      <c r="G111" s="179">
        <v>95000000</v>
      </c>
      <c r="J111" s="131"/>
    </row>
    <row r="112" spans="2:10" s="87" customFormat="1" ht="24.95" customHeight="1">
      <c r="B112" s="95" t="s">
        <v>1446</v>
      </c>
      <c r="C112" s="93">
        <v>2025</v>
      </c>
      <c r="D112" s="94">
        <v>3</v>
      </c>
      <c r="E112" s="94" t="s">
        <v>2367</v>
      </c>
      <c r="F112" s="94" t="s">
        <v>2366</v>
      </c>
      <c r="G112" s="179">
        <v>190000000</v>
      </c>
    </row>
    <row r="113" spans="2:10" s="87" customFormat="1" ht="24.95" customHeight="1">
      <c r="B113" s="95" t="s">
        <v>1446</v>
      </c>
      <c r="C113" s="93">
        <v>2025</v>
      </c>
      <c r="D113" s="94">
        <v>1</v>
      </c>
      <c r="E113" s="93" t="s">
        <v>2365</v>
      </c>
      <c r="F113" s="93" t="s">
        <v>2364</v>
      </c>
      <c r="G113" s="180">
        <v>136206000</v>
      </c>
      <c r="J113" s="131"/>
    </row>
    <row r="114" spans="2:10" s="87" customFormat="1" ht="24.95" customHeight="1">
      <c r="B114" s="95" t="s">
        <v>1446</v>
      </c>
      <c r="C114" s="93">
        <v>2025</v>
      </c>
      <c r="D114" s="94">
        <v>1</v>
      </c>
      <c r="E114" s="93" t="s">
        <v>2363</v>
      </c>
      <c r="F114" s="93" t="s">
        <v>2362</v>
      </c>
      <c r="G114" s="180">
        <v>945375000</v>
      </c>
    </row>
    <row r="115" spans="2:10" s="87" customFormat="1" ht="24.95" customHeight="1">
      <c r="B115" s="95" t="s">
        <v>1446</v>
      </c>
      <c r="C115" s="93">
        <v>2025</v>
      </c>
      <c r="D115" s="94">
        <v>1</v>
      </c>
      <c r="E115" s="94" t="s">
        <v>2361</v>
      </c>
      <c r="F115" s="94" t="s">
        <v>2360</v>
      </c>
      <c r="G115" s="179">
        <v>103200000</v>
      </c>
    </row>
    <row r="116" spans="2:10" s="87" customFormat="1" ht="24.95" customHeight="1">
      <c r="B116" s="95" t="s">
        <v>1446</v>
      </c>
      <c r="C116" s="93">
        <v>2025</v>
      </c>
      <c r="D116" s="94">
        <v>3</v>
      </c>
      <c r="E116" s="93" t="s">
        <v>2359</v>
      </c>
      <c r="F116" s="93" t="s">
        <v>2358</v>
      </c>
      <c r="G116" s="180">
        <v>10032000</v>
      </c>
    </row>
    <row r="117" spans="2:10" s="87" customFormat="1" ht="24.95" customHeight="1">
      <c r="B117" s="95" t="s">
        <v>1446</v>
      </c>
      <c r="C117" s="93">
        <v>2025</v>
      </c>
      <c r="D117" s="94">
        <v>3</v>
      </c>
      <c r="E117" s="94" t="s">
        <v>2357</v>
      </c>
      <c r="F117" s="94" t="s">
        <v>2356</v>
      </c>
      <c r="G117" s="179">
        <v>20000000</v>
      </c>
    </row>
    <row r="118" spans="2:10" s="87" customFormat="1" ht="24.95" customHeight="1">
      <c r="B118" s="95" t="s">
        <v>1446</v>
      </c>
      <c r="C118" s="93">
        <v>2025</v>
      </c>
      <c r="D118" s="94">
        <v>5</v>
      </c>
      <c r="E118" s="93" t="s">
        <v>2355</v>
      </c>
      <c r="F118" s="93" t="s">
        <v>2354</v>
      </c>
      <c r="G118" s="180">
        <v>5000000</v>
      </c>
    </row>
    <row r="119" spans="2:10" s="87" customFormat="1" ht="24.95" customHeight="1">
      <c r="B119" s="95" t="s">
        <v>1446</v>
      </c>
      <c r="C119" s="93">
        <v>2025</v>
      </c>
      <c r="D119" s="94">
        <v>2</v>
      </c>
      <c r="E119" s="94" t="s">
        <v>2353</v>
      </c>
      <c r="F119" s="94" t="s">
        <v>2352</v>
      </c>
      <c r="G119" s="179">
        <v>70000000</v>
      </c>
    </row>
    <row r="120" spans="2:10" s="87" customFormat="1" ht="24.95" customHeight="1">
      <c r="B120" s="95" t="s">
        <v>321</v>
      </c>
      <c r="C120" s="93">
        <v>2025</v>
      </c>
      <c r="D120" s="94">
        <v>2</v>
      </c>
      <c r="E120" s="94" t="s">
        <v>2338</v>
      </c>
      <c r="F120" s="94" t="s">
        <v>2351</v>
      </c>
      <c r="G120" s="179">
        <v>360000000</v>
      </c>
    </row>
    <row r="121" spans="2:10" s="87" customFormat="1" ht="24.95" customHeight="1">
      <c r="B121" s="95" t="s">
        <v>1432</v>
      </c>
      <c r="C121" s="93">
        <v>2025</v>
      </c>
      <c r="D121" s="94">
        <v>2</v>
      </c>
      <c r="E121" s="93" t="s">
        <v>2340</v>
      </c>
      <c r="F121" s="93" t="s">
        <v>2350</v>
      </c>
      <c r="G121" s="180">
        <v>850000000</v>
      </c>
      <c r="J121" s="131"/>
    </row>
    <row r="122" spans="2:10" s="87" customFormat="1" ht="24.95" customHeight="1">
      <c r="B122" s="95" t="s">
        <v>1432</v>
      </c>
      <c r="C122" s="93">
        <v>2025</v>
      </c>
      <c r="D122" s="94">
        <v>2</v>
      </c>
      <c r="E122" s="93" t="s">
        <v>2340</v>
      </c>
      <c r="F122" s="93" t="s">
        <v>2349</v>
      </c>
      <c r="G122" s="180">
        <v>100000000</v>
      </c>
    </row>
    <row r="123" spans="2:10" s="87" customFormat="1" ht="24.95" customHeight="1">
      <c r="B123" s="95" t="s">
        <v>1432</v>
      </c>
      <c r="C123" s="93">
        <v>2025</v>
      </c>
      <c r="D123" s="94">
        <v>2</v>
      </c>
      <c r="E123" s="93" t="s">
        <v>2340</v>
      </c>
      <c r="F123" s="94" t="s">
        <v>2348</v>
      </c>
      <c r="G123" s="179">
        <v>550000000</v>
      </c>
    </row>
    <row r="124" spans="2:10" s="87" customFormat="1" ht="24.95" customHeight="1">
      <c r="B124" s="95" t="s">
        <v>1432</v>
      </c>
      <c r="C124" s="93">
        <v>2025</v>
      </c>
      <c r="D124" s="94">
        <v>2</v>
      </c>
      <c r="E124" s="93" t="s">
        <v>2340</v>
      </c>
      <c r="F124" s="93" t="s">
        <v>2347</v>
      </c>
      <c r="G124" s="180">
        <v>360000000</v>
      </c>
    </row>
    <row r="125" spans="2:10" s="87" customFormat="1" ht="24.95" customHeight="1">
      <c r="B125" s="95" t="s">
        <v>1432</v>
      </c>
      <c r="C125" s="93">
        <v>2025</v>
      </c>
      <c r="D125" s="94">
        <v>2</v>
      </c>
      <c r="E125" s="93" t="s">
        <v>2340</v>
      </c>
      <c r="F125" s="93" t="s">
        <v>2346</v>
      </c>
      <c r="G125" s="180">
        <v>200000000</v>
      </c>
    </row>
    <row r="126" spans="2:10" s="87" customFormat="1" ht="24.95" customHeight="1">
      <c r="B126" s="95" t="s">
        <v>1432</v>
      </c>
      <c r="C126" s="93">
        <v>2025</v>
      </c>
      <c r="D126" s="94">
        <v>2</v>
      </c>
      <c r="E126" s="93" t="s">
        <v>2340</v>
      </c>
      <c r="F126" s="93" t="s">
        <v>2345</v>
      </c>
      <c r="G126" s="180">
        <v>80000000</v>
      </c>
    </row>
    <row r="127" spans="2:10" s="87" customFormat="1" ht="24.95" customHeight="1">
      <c r="B127" s="95" t="s">
        <v>1432</v>
      </c>
      <c r="C127" s="93">
        <v>2025</v>
      </c>
      <c r="D127" s="94">
        <v>2</v>
      </c>
      <c r="E127" s="93" t="s">
        <v>2340</v>
      </c>
      <c r="F127" s="93" t="s">
        <v>2344</v>
      </c>
      <c r="G127" s="180">
        <v>300000000</v>
      </c>
    </row>
    <row r="128" spans="2:10" s="87" customFormat="1" ht="24.95" customHeight="1">
      <c r="B128" s="95" t="s">
        <v>1432</v>
      </c>
      <c r="C128" s="93">
        <v>2025</v>
      </c>
      <c r="D128" s="94">
        <v>2</v>
      </c>
      <c r="E128" s="93" t="s">
        <v>2340</v>
      </c>
      <c r="F128" s="93" t="s">
        <v>2343</v>
      </c>
      <c r="G128" s="180">
        <v>160000000</v>
      </c>
    </row>
    <row r="129" spans="2:10" s="87" customFormat="1" ht="24.95" customHeight="1">
      <c r="B129" s="95" t="s">
        <v>1432</v>
      </c>
      <c r="C129" s="93">
        <v>2025</v>
      </c>
      <c r="D129" s="94">
        <v>2</v>
      </c>
      <c r="E129" s="93" t="s">
        <v>2340</v>
      </c>
      <c r="F129" s="93" t="s">
        <v>2342</v>
      </c>
      <c r="G129" s="180">
        <v>70000000</v>
      </c>
    </row>
    <row r="130" spans="2:10" s="87" customFormat="1" ht="24.95" customHeight="1">
      <c r="B130" s="95" t="s">
        <v>1432</v>
      </c>
      <c r="C130" s="93">
        <v>2025</v>
      </c>
      <c r="D130" s="94">
        <v>2</v>
      </c>
      <c r="E130" s="93" t="s">
        <v>2340</v>
      </c>
      <c r="F130" s="93" t="s">
        <v>2341</v>
      </c>
      <c r="G130" s="180">
        <v>75000000</v>
      </c>
    </row>
    <row r="131" spans="2:10" s="87" customFormat="1" ht="24.95" customHeight="1">
      <c r="B131" s="95" t="s">
        <v>1432</v>
      </c>
      <c r="C131" s="93">
        <v>2025</v>
      </c>
      <c r="D131" s="94">
        <v>2</v>
      </c>
      <c r="E131" s="93" t="s">
        <v>2340</v>
      </c>
      <c r="F131" s="93" t="s">
        <v>2339</v>
      </c>
      <c r="G131" s="180">
        <v>30000000</v>
      </c>
    </row>
    <row r="132" spans="2:10" s="87" customFormat="1" ht="24.95" customHeight="1">
      <c r="B132" s="95" t="s">
        <v>321</v>
      </c>
      <c r="C132" s="93">
        <v>2025</v>
      </c>
      <c r="D132" s="94">
        <v>2</v>
      </c>
      <c r="E132" s="93" t="s">
        <v>2338</v>
      </c>
      <c r="F132" s="93" t="s">
        <v>2337</v>
      </c>
      <c r="G132" s="180">
        <v>1880000000</v>
      </c>
    </row>
    <row r="133" spans="2:10" s="87" customFormat="1" ht="24.95" customHeight="1">
      <c r="B133" s="95" t="s">
        <v>321</v>
      </c>
      <c r="C133" s="93">
        <v>2025</v>
      </c>
      <c r="D133" s="94">
        <v>4</v>
      </c>
      <c r="E133" s="93" t="s">
        <v>2336</v>
      </c>
      <c r="F133" s="93" t="s">
        <v>2335</v>
      </c>
      <c r="G133" s="180">
        <v>3072200000</v>
      </c>
    </row>
    <row r="134" spans="2:10" s="87" customFormat="1" ht="24.95" customHeight="1">
      <c r="B134" s="95" t="s">
        <v>321</v>
      </c>
      <c r="C134" s="93">
        <v>2025</v>
      </c>
      <c r="D134" s="94">
        <v>3</v>
      </c>
      <c r="E134" s="93" t="s">
        <v>2334</v>
      </c>
      <c r="F134" s="93" t="s">
        <v>2333</v>
      </c>
      <c r="G134" s="180">
        <v>550000000</v>
      </c>
    </row>
    <row r="135" spans="2:10" s="87" customFormat="1" ht="24.95" customHeight="1">
      <c r="B135" s="95" t="s">
        <v>321</v>
      </c>
      <c r="C135" s="93">
        <v>2025</v>
      </c>
      <c r="D135" s="94">
        <v>3</v>
      </c>
      <c r="E135" s="93" t="s">
        <v>2332</v>
      </c>
      <c r="F135" s="93" t="s">
        <v>2328</v>
      </c>
      <c r="G135" s="180">
        <v>847550000</v>
      </c>
    </row>
    <row r="136" spans="2:10" s="87" customFormat="1" ht="24.95" customHeight="1">
      <c r="B136" s="95" t="s">
        <v>321</v>
      </c>
      <c r="C136" s="93">
        <v>2025</v>
      </c>
      <c r="D136" s="94">
        <v>2</v>
      </c>
      <c r="E136" s="93" t="s">
        <v>2331</v>
      </c>
      <c r="F136" s="93" t="s">
        <v>2330</v>
      </c>
      <c r="G136" s="180">
        <v>200000000</v>
      </c>
    </row>
    <row r="137" spans="2:10" s="87" customFormat="1" ht="24.95" customHeight="1">
      <c r="B137" s="95" t="s">
        <v>321</v>
      </c>
      <c r="C137" s="93">
        <v>2025</v>
      </c>
      <c r="D137" s="94">
        <v>2</v>
      </c>
      <c r="E137" s="93" t="s">
        <v>2329</v>
      </c>
      <c r="F137" s="93" t="s">
        <v>2328</v>
      </c>
      <c r="G137" s="180">
        <v>475295000</v>
      </c>
    </row>
    <row r="138" spans="2:10" s="87" customFormat="1" ht="24.95" customHeight="1">
      <c r="B138" s="95" t="s">
        <v>331</v>
      </c>
      <c r="C138" s="93">
        <v>2025</v>
      </c>
      <c r="D138" s="94">
        <v>4</v>
      </c>
      <c r="E138" s="94" t="s">
        <v>1417</v>
      </c>
      <c r="F138" s="94" t="s">
        <v>2327</v>
      </c>
      <c r="G138" s="179">
        <v>19940000</v>
      </c>
    </row>
    <row r="139" spans="2:10" s="87" customFormat="1" ht="24.95" customHeight="1">
      <c r="B139" s="95" t="s">
        <v>331</v>
      </c>
      <c r="C139" s="93">
        <v>2025</v>
      </c>
      <c r="D139" s="94">
        <v>3</v>
      </c>
      <c r="E139" s="93" t="s">
        <v>2326</v>
      </c>
      <c r="F139" s="93" t="s">
        <v>2325</v>
      </c>
      <c r="G139" s="180">
        <v>30240000</v>
      </c>
      <c r="J139" s="131"/>
    </row>
    <row r="140" spans="2:10" s="87" customFormat="1" ht="24.95" customHeight="1">
      <c r="B140" s="95" t="s">
        <v>331</v>
      </c>
      <c r="C140" s="93">
        <v>2025</v>
      </c>
      <c r="D140" s="94">
        <v>5</v>
      </c>
      <c r="E140" s="94" t="s">
        <v>2324</v>
      </c>
      <c r="F140" s="94" t="s">
        <v>2323</v>
      </c>
      <c r="G140" s="179">
        <v>10000000</v>
      </c>
    </row>
    <row r="141" spans="2:10" s="87" customFormat="1" ht="24.95" customHeight="1">
      <c r="B141" s="95" t="s">
        <v>1415</v>
      </c>
      <c r="C141" s="93">
        <v>2025</v>
      </c>
      <c r="D141" s="94" t="s">
        <v>2322</v>
      </c>
      <c r="E141" s="94" t="s">
        <v>2321</v>
      </c>
      <c r="F141" s="94" t="s">
        <v>2320</v>
      </c>
      <c r="G141" s="179">
        <v>14000000</v>
      </c>
    </row>
    <row r="142" spans="2:10" s="87" customFormat="1" ht="24.95" customHeight="1">
      <c r="B142" s="95" t="s">
        <v>1415</v>
      </c>
      <c r="C142" s="93">
        <v>2025</v>
      </c>
      <c r="D142" s="94" t="s">
        <v>2319</v>
      </c>
      <c r="E142" s="93" t="s">
        <v>2318</v>
      </c>
      <c r="F142" s="93" t="s">
        <v>2317</v>
      </c>
      <c r="G142" s="180">
        <v>30000000</v>
      </c>
      <c r="J142" s="131"/>
    </row>
    <row r="143" spans="2:10" s="87" customFormat="1" ht="24.95" customHeight="1">
      <c r="B143" s="95" t="s">
        <v>1415</v>
      </c>
      <c r="C143" s="93">
        <v>2025</v>
      </c>
      <c r="D143" s="94" t="s">
        <v>2316</v>
      </c>
      <c r="E143" s="93" t="s">
        <v>2315</v>
      </c>
      <c r="F143" s="93" t="s">
        <v>2314</v>
      </c>
      <c r="G143" s="180">
        <v>10200000</v>
      </c>
    </row>
    <row r="144" spans="2:10" s="87" customFormat="1" ht="24.95" customHeight="1">
      <c r="B144" s="95" t="s">
        <v>1415</v>
      </c>
      <c r="C144" s="93">
        <v>2025</v>
      </c>
      <c r="D144" s="94" t="s">
        <v>2313</v>
      </c>
      <c r="E144" s="94" t="s">
        <v>2312</v>
      </c>
      <c r="F144" s="94" t="s">
        <v>2311</v>
      </c>
      <c r="G144" s="179">
        <v>7700000</v>
      </c>
    </row>
    <row r="145" spans="2:10" s="87" customFormat="1" ht="24.95" customHeight="1">
      <c r="B145" s="95" t="s">
        <v>1415</v>
      </c>
      <c r="C145" s="93" t="s">
        <v>2307</v>
      </c>
      <c r="D145" s="94" t="s">
        <v>2310</v>
      </c>
      <c r="E145" s="93" t="s">
        <v>2309</v>
      </c>
      <c r="F145" s="93" t="s">
        <v>2308</v>
      </c>
      <c r="G145" s="180">
        <v>498526000</v>
      </c>
    </row>
    <row r="146" spans="2:10" s="87" customFormat="1" ht="24.95" customHeight="1">
      <c r="B146" s="95" t="s">
        <v>1415</v>
      </c>
      <c r="C146" s="93" t="s">
        <v>2307</v>
      </c>
      <c r="D146" s="94" t="s">
        <v>2306</v>
      </c>
      <c r="E146" s="93" t="s">
        <v>2305</v>
      </c>
      <c r="F146" s="93" t="s">
        <v>2304</v>
      </c>
      <c r="G146" s="180">
        <v>71616000</v>
      </c>
    </row>
    <row r="147" spans="2:10" s="87" customFormat="1" ht="24.95" customHeight="1">
      <c r="B147" s="95" t="s">
        <v>1406</v>
      </c>
      <c r="C147" s="93">
        <v>2025</v>
      </c>
      <c r="D147" s="94" t="s">
        <v>2303</v>
      </c>
      <c r="E147" s="98" t="s">
        <v>2302</v>
      </c>
      <c r="F147" s="98" t="s">
        <v>2301</v>
      </c>
      <c r="G147" s="179">
        <v>13200000</v>
      </c>
    </row>
    <row r="148" spans="2:10" s="87" customFormat="1" ht="24.95" customHeight="1">
      <c r="B148" s="95" t="s">
        <v>1406</v>
      </c>
      <c r="C148" s="93">
        <v>2025</v>
      </c>
      <c r="D148" s="94" t="s">
        <v>2300</v>
      </c>
      <c r="E148" s="97" t="s">
        <v>2299</v>
      </c>
      <c r="F148" s="97" t="s">
        <v>2298</v>
      </c>
      <c r="G148" s="180">
        <v>127925000</v>
      </c>
      <c r="J148" s="131"/>
    </row>
    <row r="149" spans="2:10" s="87" customFormat="1" ht="24.95" customHeight="1">
      <c r="B149" s="95" t="s">
        <v>1406</v>
      </c>
      <c r="C149" s="93">
        <v>2025</v>
      </c>
      <c r="D149" s="94">
        <v>3</v>
      </c>
      <c r="E149" s="97" t="s">
        <v>1405</v>
      </c>
      <c r="F149" s="97" t="s">
        <v>2297</v>
      </c>
      <c r="G149" s="180">
        <v>5000000</v>
      </c>
    </row>
    <row r="150" spans="2:10" s="87" customFormat="1" ht="24.95" customHeight="1">
      <c r="B150" s="95" t="s">
        <v>1406</v>
      </c>
      <c r="C150" s="93">
        <v>2025</v>
      </c>
      <c r="D150" s="94">
        <v>4</v>
      </c>
      <c r="E150" s="97" t="s">
        <v>1405</v>
      </c>
      <c r="F150" s="97" t="s">
        <v>2296</v>
      </c>
      <c r="G150" s="180">
        <v>5000000</v>
      </c>
    </row>
    <row r="151" spans="2:10" s="87" customFormat="1" ht="24.95" customHeight="1">
      <c r="B151" s="95" t="s">
        <v>1406</v>
      </c>
      <c r="C151" s="93">
        <v>2025</v>
      </c>
      <c r="D151" s="94">
        <v>3</v>
      </c>
      <c r="E151" s="98" t="s">
        <v>2295</v>
      </c>
      <c r="F151" s="98" t="s">
        <v>2294</v>
      </c>
      <c r="G151" s="179">
        <v>52000000</v>
      </c>
    </row>
    <row r="152" spans="2:10" s="87" customFormat="1" ht="24.95" customHeight="1">
      <c r="B152" s="95" t="s">
        <v>1406</v>
      </c>
      <c r="C152" s="93">
        <v>2025</v>
      </c>
      <c r="D152" s="94">
        <v>3</v>
      </c>
      <c r="E152" s="97" t="s">
        <v>2293</v>
      </c>
      <c r="F152" s="97" t="s">
        <v>2292</v>
      </c>
      <c r="G152" s="180">
        <v>15000000</v>
      </c>
    </row>
    <row r="153" spans="2:10" s="87" customFormat="1" ht="24.95" customHeight="1">
      <c r="B153" s="95" t="s">
        <v>1406</v>
      </c>
      <c r="C153" s="93">
        <v>2025</v>
      </c>
      <c r="D153" s="94">
        <v>3</v>
      </c>
      <c r="E153" s="97" t="s">
        <v>2291</v>
      </c>
      <c r="F153" s="97" t="s">
        <v>2290</v>
      </c>
      <c r="G153" s="180">
        <v>12000000</v>
      </c>
    </row>
    <row r="154" spans="2:10" s="87" customFormat="1" ht="24.95" customHeight="1">
      <c r="B154" s="95" t="s">
        <v>1406</v>
      </c>
      <c r="C154" s="93">
        <v>2025</v>
      </c>
      <c r="D154" s="94">
        <v>1</v>
      </c>
      <c r="E154" s="97" t="s">
        <v>2286</v>
      </c>
      <c r="F154" s="97" t="s">
        <v>2289</v>
      </c>
      <c r="G154" s="180">
        <v>28500000</v>
      </c>
    </row>
    <row r="155" spans="2:10" s="87" customFormat="1" ht="24.95" customHeight="1">
      <c r="B155" s="95" t="s">
        <v>1406</v>
      </c>
      <c r="C155" s="93">
        <v>2025</v>
      </c>
      <c r="D155" s="94">
        <v>1</v>
      </c>
      <c r="E155" s="97" t="s">
        <v>2286</v>
      </c>
      <c r="F155" s="97" t="s">
        <v>2288</v>
      </c>
      <c r="G155" s="180">
        <v>12500000</v>
      </c>
    </row>
    <row r="156" spans="2:10" s="87" customFormat="1" ht="24.95" customHeight="1">
      <c r="B156" s="95" t="s">
        <v>1406</v>
      </c>
      <c r="C156" s="93">
        <v>2025</v>
      </c>
      <c r="D156" s="94">
        <v>1</v>
      </c>
      <c r="E156" s="97" t="s">
        <v>2286</v>
      </c>
      <c r="F156" s="97" t="s">
        <v>2287</v>
      </c>
      <c r="G156" s="180">
        <v>8000000</v>
      </c>
    </row>
    <row r="157" spans="2:10" s="87" customFormat="1" ht="24.95" customHeight="1">
      <c r="B157" s="95" t="s">
        <v>1406</v>
      </c>
      <c r="C157" s="93">
        <v>2025</v>
      </c>
      <c r="D157" s="94">
        <v>1</v>
      </c>
      <c r="E157" s="97" t="s">
        <v>2286</v>
      </c>
      <c r="F157" s="97" t="s">
        <v>2285</v>
      </c>
      <c r="G157" s="180">
        <v>7200000</v>
      </c>
    </row>
    <row r="158" spans="2:10" s="87" customFormat="1" ht="24.95" customHeight="1">
      <c r="B158" s="95" t="s">
        <v>1380</v>
      </c>
      <c r="C158" s="93">
        <v>2025</v>
      </c>
      <c r="D158" s="94">
        <v>1</v>
      </c>
      <c r="E158" s="94" t="s">
        <v>1382</v>
      </c>
      <c r="F158" s="94" t="s">
        <v>2284</v>
      </c>
      <c r="G158" s="179">
        <v>31800000</v>
      </c>
    </row>
    <row r="159" spans="2:10" s="87" customFormat="1" ht="24.95" customHeight="1">
      <c r="B159" s="95" t="s">
        <v>1380</v>
      </c>
      <c r="C159" s="93">
        <v>2025</v>
      </c>
      <c r="D159" s="94">
        <v>2</v>
      </c>
      <c r="E159" s="93" t="s">
        <v>1382</v>
      </c>
      <c r="F159" s="94" t="s">
        <v>2283</v>
      </c>
      <c r="G159" s="179">
        <v>12000000</v>
      </c>
      <c r="J159" s="131"/>
    </row>
    <row r="160" spans="2:10" s="87" customFormat="1" ht="24.95" customHeight="1">
      <c r="B160" s="95" t="s">
        <v>1380</v>
      </c>
      <c r="C160" s="93">
        <v>2025</v>
      </c>
      <c r="D160" s="94">
        <v>3</v>
      </c>
      <c r="E160" s="93" t="s">
        <v>1382</v>
      </c>
      <c r="F160" s="93" t="s">
        <v>2282</v>
      </c>
      <c r="G160" s="180">
        <v>15000000</v>
      </c>
    </row>
    <row r="161" spans="2:7" s="87" customFormat="1" ht="24.95" customHeight="1">
      <c r="B161" s="95" t="s">
        <v>1380</v>
      </c>
      <c r="C161" s="93">
        <v>2025</v>
      </c>
      <c r="D161" s="94">
        <v>4</v>
      </c>
      <c r="E161" s="93" t="s">
        <v>1382</v>
      </c>
      <c r="F161" s="93" t="s">
        <v>2281</v>
      </c>
      <c r="G161" s="180">
        <v>15000000</v>
      </c>
    </row>
    <row r="162" spans="2:7" s="87" customFormat="1" ht="24.95" customHeight="1">
      <c r="B162" s="95" t="s">
        <v>1380</v>
      </c>
      <c r="C162" s="93">
        <v>2025</v>
      </c>
      <c r="D162" s="94">
        <v>3</v>
      </c>
      <c r="E162" s="93" t="s">
        <v>2280</v>
      </c>
      <c r="F162" s="93" t="s">
        <v>2279</v>
      </c>
      <c r="G162" s="180">
        <v>5200000</v>
      </c>
    </row>
    <row r="163" spans="2:7" s="87" customFormat="1" ht="24.95" customHeight="1">
      <c r="B163" s="95" t="s">
        <v>1380</v>
      </c>
      <c r="C163" s="93">
        <v>2025</v>
      </c>
      <c r="D163" s="94">
        <v>3</v>
      </c>
      <c r="E163" s="93" t="s">
        <v>2278</v>
      </c>
      <c r="F163" s="93" t="s">
        <v>2277</v>
      </c>
      <c r="G163" s="180">
        <v>6000000</v>
      </c>
    </row>
    <row r="164" spans="2:7" s="87" customFormat="1" ht="24.95" customHeight="1">
      <c r="B164" s="95" t="s">
        <v>1380</v>
      </c>
      <c r="C164" s="93">
        <v>2025</v>
      </c>
      <c r="D164" s="94">
        <v>2</v>
      </c>
      <c r="E164" s="93" t="s">
        <v>2276</v>
      </c>
      <c r="F164" s="93" t="s">
        <v>2275</v>
      </c>
      <c r="G164" s="180">
        <v>4000000</v>
      </c>
    </row>
    <row r="165" spans="2:7" s="87" customFormat="1" ht="24.95" customHeight="1">
      <c r="B165" s="135" t="s">
        <v>1380</v>
      </c>
      <c r="C165" s="134">
        <v>2025</v>
      </c>
      <c r="D165" s="94">
        <v>3</v>
      </c>
      <c r="E165" s="94" t="s">
        <v>1384</v>
      </c>
      <c r="F165" s="101" t="s">
        <v>2274</v>
      </c>
      <c r="G165" s="179">
        <v>6000000</v>
      </c>
    </row>
    <row r="166" spans="2:7" s="87" customFormat="1" ht="24.95" customHeight="1">
      <c r="B166" s="135" t="s">
        <v>1380</v>
      </c>
      <c r="C166" s="134">
        <v>2025</v>
      </c>
      <c r="D166" s="94">
        <v>2</v>
      </c>
      <c r="E166" s="134" t="s">
        <v>1384</v>
      </c>
      <c r="F166" s="188" t="s">
        <v>2273</v>
      </c>
      <c r="G166" s="179">
        <v>11200000</v>
      </c>
    </row>
    <row r="167" spans="2:7" s="87" customFormat="1" ht="24.95" customHeight="1">
      <c r="B167" s="95" t="s">
        <v>1380</v>
      </c>
      <c r="C167" s="93">
        <v>2025</v>
      </c>
      <c r="D167" s="94">
        <v>1</v>
      </c>
      <c r="E167" s="94" t="s">
        <v>1379</v>
      </c>
      <c r="F167" s="94" t="s">
        <v>2272</v>
      </c>
      <c r="G167" s="179">
        <v>90000000</v>
      </c>
    </row>
    <row r="168" spans="2:7" s="87" customFormat="1" ht="24.95" customHeight="1">
      <c r="B168" s="95" t="s">
        <v>1377</v>
      </c>
      <c r="C168" s="93">
        <v>2025</v>
      </c>
      <c r="D168" s="94">
        <v>4</v>
      </c>
      <c r="E168" s="93" t="s">
        <v>1376</v>
      </c>
      <c r="F168" s="125" t="s">
        <v>2271</v>
      </c>
      <c r="G168" s="180">
        <v>11200000</v>
      </c>
    </row>
    <row r="169" spans="2:7" s="87" customFormat="1" ht="24.95" customHeight="1">
      <c r="B169" s="95" t="s">
        <v>1349</v>
      </c>
      <c r="C169" s="93">
        <v>2025</v>
      </c>
      <c r="D169" s="94">
        <v>5</v>
      </c>
      <c r="E169" s="94" t="s">
        <v>2270</v>
      </c>
      <c r="F169" s="94" t="s">
        <v>2269</v>
      </c>
      <c r="G169" s="179">
        <v>27000000</v>
      </c>
    </row>
    <row r="170" spans="2:7" s="87" customFormat="1" ht="24.95" customHeight="1">
      <c r="B170" s="95" t="s">
        <v>1349</v>
      </c>
      <c r="C170" s="93">
        <v>2025</v>
      </c>
      <c r="D170" s="94">
        <v>3</v>
      </c>
      <c r="E170" s="94" t="s">
        <v>2268</v>
      </c>
      <c r="F170" s="94" t="s">
        <v>2267</v>
      </c>
      <c r="G170" s="179">
        <v>739708000</v>
      </c>
    </row>
    <row r="171" spans="2:7" s="87" customFormat="1" ht="24.95" customHeight="1">
      <c r="B171" s="95" t="s">
        <v>1349</v>
      </c>
      <c r="C171" s="93">
        <v>2025</v>
      </c>
      <c r="D171" s="94">
        <v>3</v>
      </c>
      <c r="E171" s="93" t="s">
        <v>2266</v>
      </c>
      <c r="F171" s="93" t="s">
        <v>2265</v>
      </c>
      <c r="G171" s="180">
        <v>162800000</v>
      </c>
    </row>
    <row r="172" spans="2:7" s="87" customFormat="1" ht="24.95" customHeight="1">
      <c r="B172" s="95" t="s">
        <v>1349</v>
      </c>
      <c r="C172" s="93">
        <v>2025</v>
      </c>
      <c r="D172" s="94">
        <v>4</v>
      </c>
      <c r="E172" s="93" t="s">
        <v>2264</v>
      </c>
      <c r="F172" s="93" t="s">
        <v>2263</v>
      </c>
      <c r="G172" s="180">
        <v>117207000</v>
      </c>
    </row>
    <row r="173" spans="2:7" s="87" customFormat="1" ht="24.95" customHeight="1">
      <c r="B173" s="95" t="s">
        <v>2257</v>
      </c>
      <c r="C173" s="93">
        <v>2025</v>
      </c>
      <c r="D173" s="94">
        <v>5</v>
      </c>
      <c r="E173" s="93" t="s">
        <v>2256</v>
      </c>
      <c r="F173" s="93" t="s">
        <v>2262</v>
      </c>
      <c r="G173" s="180">
        <v>32500000</v>
      </c>
    </row>
    <row r="174" spans="2:7" s="87" customFormat="1" ht="24.95" customHeight="1">
      <c r="B174" s="95" t="s">
        <v>2257</v>
      </c>
      <c r="C174" s="93">
        <v>2025</v>
      </c>
      <c r="D174" s="94">
        <v>6</v>
      </c>
      <c r="E174" s="93" t="s">
        <v>2256</v>
      </c>
      <c r="F174" s="93" t="s">
        <v>2261</v>
      </c>
      <c r="G174" s="180">
        <v>35000000</v>
      </c>
    </row>
    <row r="175" spans="2:7" s="87" customFormat="1" ht="24.95" customHeight="1">
      <c r="B175" s="95" t="s">
        <v>2257</v>
      </c>
      <c r="C175" s="93">
        <v>2025</v>
      </c>
      <c r="D175" s="94">
        <v>7</v>
      </c>
      <c r="E175" s="94" t="s">
        <v>2256</v>
      </c>
      <c r="F175" s="94" t="s">
        <v>2260</v>
      </c>
      <c r="G175" s="179">
        <v>90000000</v>
      </c>
    </row>
    <row r="176" spans="2:7" s="87" customFormat="1" ht="24.95" customHeight="1">
      <c r="B176" s="95" t="s">
        <v>2257</v>
      </c>
      <c r="C176" s="93">
        <v>2025</v>
      </c>
      <c r="D176" s="94">
        <v>8</v>
      </c>
      <c r="E176" s="93" t="s">
        <v>2256</v>
      </c>
      <c r="F176" s="93" t="s">
        <v>2259</v>
      </c>
      <c r="G176" s="180">
        <v>35000000</v>
      </c>
    </row>
    <row r="177" spans="2:10" s="87" customFormat="1" ht="24.95" customHeight="1">
      <c r="B177" s="95" t="s">
        <v>2257</v>
      </c>
      <c r="C177" s="93">
        <v>2025</v>
      </c>
      <c r="D177" s="94">
        <v>9</v>
      </c>
      <c r="E177" s="93" t="s">
        <v>2256</v>
      </c>
      <c r="F177" s="93" t="s">
        <v>2258</v>
      </c>
      <c r="G177" s="180">
        <v>35000000</v>
      </c>
    </row>
    <row r="178" spans="2:10" s="87" customFormat="1" ht="24.95" customHeight="1">
      <c r="B178" s="95" t="s">
        <v>2257</v>
      </c>
      <c r="C178" s="93">
        <v>2025</v>
      </c>
      <c r="D178" s="94">
        <v>10</v>
      </c>
      <c r="E178" s="93" t="s">
        <v>2256</v>
      </c>
      <c r="F178" s="93" t="s">
        <v>2255</v>
      </c>
      <c r="G178" s="180">
        <v>22500000</v>
      </c>
    </row>
    <row r="179" spans="2:10" s="87" customFormat="1" ht="24.95" customHeight="1">
      <c r="B179" s="95" t="s">
        <v>364</v>
      </c>
      <c r="C179" s="93">
        <v>2025</v>
      </c>
      <c r="D179" s="94">
        <v>3</v>
      </c>
      <c r="E179" s="94" t="s">
        <v>1345</v>
      </c>
      <c r="F179" s="94" t="s">
        <v>2254</v>
      </c>
      <c r="G179" s="179">
        <v>13000000</v>
      </c>
    </row>
    <row r="180" spans="2:10" s="87" customFormat="1" ht="24.95" customHeight="1">
      <c r="B180" s="95" t="s">
        <v>364</v>
      </c>
      <c r="C180" s="93">
        <v>2025</v>
      </c>
      <c r="D180" s="94">
        <v>3</v>
      </c>
      <c r="E180" s="93" t="s">
        <v>1345</v>
      </c>
      <c r="F180" s="93" t="s">
        <v>2253</v>
      </c>
      <c r="G180" s="180">
        <v>4000000</v>
      </c>
      <c r="J180" s="131"/>
    </row>
    <row r="181" spans="2:10" s="87" customFormat="1" ht="24.95" customHeight="1">
      <c r="B181" s="95" t="s">
        <v>364</v>
      </c>
      <c r="C181" s="93">
        <v>2025</v>
      </c>
      <c r="D181" s="94">
        <v>1</v>
      </c>
      <c r="E181" s="98" t="s">
        <v>2252</v>
      </c>
      <c r="F181" s="98" t="s">
        <v>2250</v>
      </c>
      <c r="G181" s="179">
        <v>7000000</v>
      </c>
    </row>
    <row r="182" spans="2:10" s="87" customFormat="1" ht="24.95" customHeight="1">
      <c r="B182" s="95" t="s">
        <v>364</v>
      </c>
      <c r="C182" s="93">
        <v>2025</v>
      </c>
      <c r="D182" s="94">
        <v>3</v>
      </c>
      <c r="E182" s="93" t="s">
        <v>2251</v>
      </c>
      <c r="F182" s="97" t="s">
        <v>2250</v>
      </c>
      <c r="G182" s="180">
        <v>4000000</v>
      </c>
    </row>
    <row r="183" spans="2:10" s="87" customFormat="1" ht="24.95" customHeight="1">
      <c r="B183" s="95" t="s">
        <v>364</v>
      </c>
      <c r="C183" s="93">
        <v>2025</v>
      </c>
      <c r="D183" s="94">
        <v>9</v>
      </c>
      <c r="E183" s="94" t="s">
        <v>1341</v>
      </c>
      <c r="F183" s="94" t="s">
        <v>2249</v>
      </c>
      <c r="G183" s="179">
        <v>20000000</v>
      </c>
    </row>
    <row r="184" spans="2:10" s="87" customFormat="1" ht="24.95" customHeight="1">
      <c r="B184" s="95" t="s">
        <v>364</v>
      </c>
      <c r="C184" s="93">
        <v>2025</v>
      </c>
      <c r="D184" s="94">
        <v>4</v>
      </c>
      <c r="E184" s="94" t="s">
        <v>2248</v>
      </c>
      <c r="F184" s="94" t="s">
        <v>2247</v>
      </c>
      <c r="G184" s="179">
        <v>737460000</v>
      </c>
    </row>
    <row r="185" spans="2:10" s="87" customFormat="1" ht="24.95" customHeight="1">
      <c r="B185" s="95" t="s">
        <v>364</v>
      </c>
      <c r="C185" s="93">
        <v>2025</v>
      </c>
      <c r="D185" s="94">
        <v>4</v>
      </c>
      <c r="E185" s="94" t="s">
        <v>2246</v>
      </c>
      <c r="F185" s="94" t="s">
        <v>2245</v>
      </c>
      <c r="G185" s="179">
        <v>150000000</v>
      </c>
    </row>
    <row r="186" spans="2:10" s="87" customFormat="1" ht="24.95" customHeight="1">
      <c r="B186" s="95" t="s">
        <v>1332</v>
      </c>
      <c r="C186" s="93">
        <v>2025</v>
      </c>
      <c r="D186" s="94">
        <v>2</v>
      </c>
      <c r="E186" s="94" t="s">
        <v>1337</v>
      </c>
      <c r="F186" s="94" t="s">
        <v>2244</v>
      </c>
      <c r="G186" s="179">
        <v>48000000</v>
      </c>
    </row>
    <row r="187" spans="2:10" s="87" customFormat="1" ht="24.95" customHeight="1">
      <c r="B187" s="95" t="s">
        <v>1332</v>
      </c>
      <c r="C187" s="93">
        <v>2025</v>
      </c>
      <c r="D187" s="94">
        <v>3</v>
      </c>
      <c r="E187" s="93" t="s">
        <v>2243</v>
      </c>
      <c r="F187" s="93" t="s">
        <v>2241</v>
      </c>
      <c r="G187" s="180">
        <v>50000000</v>
      </c>
      <c r="J187" s="131"/>
    </row>
    <row r="188" spans="2:10" s="87" customFormat="1" ht="24.95" customHeight="1">
      <c r="B188" s="95" t="s">
        <v>1332</v>
      </c>
      <c r="C188" s="93">
        <v>2025</v>
      </c>
      <c r="D188" s="94">
        <v>2</v>
      </c>
      <c r="E188" s="93" t="s">
        <v>2242</v>
      </c>
      <c r="F188" s="93" t="s">
        <v>2241</v>
      </c>
      <c r="G188" s="180">
        <v>12000000</v>
      </c>
    </row>
    <row r="189" spans="2:10" s="87" customFormat="1" ht="24.95" customHeight="1">
      <c r="B189" s="95" t="s">
        <v>1332</v>
      </c>
      <c r="C189" s="93">
        <v>2025</v>
      </c>
      <c r="D189" s="94">
        <v>3</v>
      </c>
      <c r="E189" s="94" t="s">
        <v>2240</v>
      </c>
      <c r="F189" s="125" t="s">
        <v>2239</v>
      </c>
      <c r="G189" s="179">
        <v>10000000</v>
      </c>
    </row>
    <row r="190" spans="2:10" s="87" customFormat="1" ht="24.95" customHeight="1">
      <c r="B190" s="95" t="s">
        <v>1332</v>
      </c>
      <c r="C190" s="93">
        <v>2025</v>
      </c>
      <c r="D190" s="94">
        <v>2</v>
      </c>
      <c r="E190" s="93" t="s">
        <v>2238</v>
      </c>
      <c r="F190" s="93" t="s">
        <v>2237</v>
      </c>
      <c r="G190" s="180">
        <v>40000000</v>
      </c>
    </row>
    <row r="191" spans="2:10" s="87" customFormat="1" ht="24.95" customHeight="1">
      <c r="B191" s="95" t="s">
        <v>1321</v>
      </c>
      <c r="C191" s="93">
        <v>2025</v>
      </c>
      <c r="D191" s="94">
        <v>3</v>
      </c>
      <c r="E191" s="93" t="s">
        <v>1325</v>
      </c>
      <c r="F191" s="93" t="s">
        <v>2236</v>
      </c>
      <c r="G191" s="180">
        <v>21000000</v>
      </c>
    </row>
    <row r="192" spans="2:10" s="87" customFormat="1" ht="24.95" customHeight="1">
      <c r="B192" s="95" t="s">
        <v>1321</v>
      </c>
      <c r="C192" s="93">
        <v>2025</v>
      </c>
      <c r="D192" s="94">
        <v>3</v>
      </c>
      <c r="E192" s="93" t="s">
        <v>1325</v>
      </c>
      <c r="F192" s="93" t="s">
        <v>2235</v>
      </c>
      <c r="G192" s="180">
        <v>7800000</v>
      </c>
    </row>
    <row r="193" spans="2:10" s="87" customFormat="1" ht="24.95" customHeight="1">
      <c r="B193" s="95" t="s">
        <v>1321</v>
      </c>
      <c r="C193" s="93">
        <v>2025</v>
      </c>
      <c r="D193" s="94">
        <v>3</v>
      </c>
      <c r="E193" s="93" t="s">
        <v>1325</v>
      </c>
      <c r="F193" s="93" t="s">
        <v>2234</v>
      </c>
      <c r="G193" s="180">
        <v>66000000</v>
      </c>
    </row>
    <row r="194" spans="2:10" s="87" customFormat="1" ht="24.95" customHeight="1">
      <c r="B194" s="95" t="s">
        <v>1321</v>
      </c>
      <c r="C194" s="93">
        <v>2025</v>
      </c>
      <c r="D194" s="94">
        <v>3</v>
      </c>
      <c r="E194" s="93" t="s">
        <v>1325</v>
      </c>
      <c r="F194" s="93" t="s">
        <v>2233</v>
      </c>
      <c r="G194" s="180">
        <v>2566000</v>
      </c>
    </row>
    <row r="195" spans="2:10" s="87" customFormat="1" ht="24.95" customHeight="1">
      <c r="B195" s="95" t="s">
        <v>1321</v>
      </c>
      <c r="C195" s="93">
        <v>2025</v>
      </c>
      <c r="D195" s="94">
        <v>3</v>
      </c>
      <c r="E195" s="93" t="s">
        <v>1325</v>
      </c>
      <c r="F195" s="93" t="s">
        <v>2232</v>
      </c>
      <c r="G195" s="180">
        <v>6800000</v>
      </c>
    </row>
    <row r="196" spans="2:10" s="87" customFormat="1" ht="24.95" customHeight="1">
      <c r="B196" s="95" t="s">
        <v>1321</v>
      </c>
      <c r="C196" s="93">
        <v>2025</v>
      </c>
      <c r="D196" s="94">
        <v>3</v>
      </c>
      <c r="E196" s="93" t="s">
        <v>1325</v>
      </c>
      <c r="F196" s="93" t="s">
        <v>2231</v>
      </c>
      <c r="G196" s="180">
        <v>12900000</v>
      </c>
    </row>
    <row r="197" spans="2:10" s="87" customFormat="1" ht="24.95" customHeight="1">
      <c r="B197" s="95" t="s">
        <v>1321</v>
      </c>
      <c r="C197" s="93">
        <v>2025</v>
      </c>
      <c r="D197" s="94">
        <v>3</v>
      </c>
      <c r="E197" s="93" t="s">
        <v>1325</v>
      </c>
      <c r="F197" s="93" t="s">
        <v>2230</v>
      </c>
      <c r="G197" s="180">
        <v>19200000</v>
      </c>
    </row>
    <row r="198" spans="2:10" s="87" customFormat="1" ht="24.95" customHeight="1">
      <c r="B198" s="95" t="s">
        <v>1321</v>
      </c>
      <c r="C198" s="93">
        <v>2025</v>
      </c>
      <c r="D198" s="94">
        <v>3</v>
      </c>
      <c r="E198" s="93" t="s">
        <v>1325</v>
      </c>
      <c r="F198" s="93" t="s">
        <v>2229</v>
      </c>
      <c r="G198" s="180">
        <v>13100000</v>
      </c>
    </row>
    <row r="199" spans="2:10" s="87" customFormat="1" ht="24.95" customHeight="1">
      <c r="B199" s="95" t="s">
        <v>1321</v>
      </c>
      <c r="C199" s="93">
        <v>2025</v>
      </c>
      <c r="D199" s="94">
        <v>3</v>
      </c>
      <c r="E199" s="93" t="s">
        <v>2228</v>
      </c>
      <c r="F199" s="93" t="s">
        <v>2227</v>
      </c>
      <c r="G199" s="180">
        <v>48000000</v>
      </c>
    </row>
    <row r="200" spans="2:10" s="87" customFormat="1" ht="24.95" customHeight="1">
      <c r="B200" s="95" t="s">
        <v>374</v>
      </c>
      <c r="C200" s="93">
        <v>2025</v>
      </c>
      <c r="D200" s="94">
        <v>1</v>
      </c>
      <c r="E200" s="94" t="s">
        <v>2226</v>
      </c>
      <c r="F200" s="94" t="s">
        <v>2225</v>
      </c>
      <c r="G200" s="179">
        <v>36300000</v>
      </c>
    </row>
    <row r="201" spans="2:10" s="87" customFormat="1" ht="24.95" customHeight="1">
      <c r="B201" s="95" t="s">
        <v>374</v>
      </c>
      <c r="C201" s="93">
        <v>2025</v>
      </c>
      <c r="D201" s="94">
        <v>1</v>
      </c>
      <c r="E201" s="93" t="s">
        <v>2224</v>
      </c>
      <c r="F201" s="93" t="s">
        <v>2223</v>
      </c>
      <c r="G201" s="180">
        <v>40000000</v>
      </c>
      <c r="J201" s="131"/>
    </row>
    <row r="202" spans="2:10" s="87" customFormat="1" ht="24.95" customHeight="1">
      <c r="B202" s="95" t="s">
        <v>374</v>
      </c>
      <c r="C202" s="93">
        <v>2025</v>
      </c>
      <c r="D202" s="94">
        <v>2</v>
      </c>
      <c r="E202" s="93" t="s">
        <v>2222</v>
      </c>
      <c r="F202" s="93" t="s">
        <v>2221</v>
      </c>
      <c r="G202" s="180">
        <v>50000000</v>
      </c>
    </row>
    <row r="203" spans="2:10" s="87" customFormat="1" ht="24.95" customHeight="1">
      <c r="B203" s="95" t="s">
        <v>374</v>
      </c>
      <c r="C203" s="93">
        <v>2025</v>
      </c>
      <c r="D203" s="94">
        <v>2</v>
      </c>
      <c r="E203" s="94" t="s">
        <v>2220</v>
      </c>
      <c r="F203" s="94" t="s">
        <v>2219</v>
      </c>
      <c r="G203" s="179">
        <v>37000000</v>
      </c>
    </row>
    <row r="204" spans="2:10" s="87" customFormat="1" ht="24.95" customHeight="1">
      <c r="B204" s="95" t="s">
        <v>454</v>
      </c>
      <c r="C204" s="93">
        <v>2025</v>
      </c>
      <c r="D204" s="94">
        <v>2</v>
      </c>
      <c r="E204" s="94" t="s">
        <v>2218</v>
      </c>
      <c r="F204" s="94"/>
      <c r="G204" s="179">
        <v>300000000</v>
      </c>
    </row>
    <row r="205" spans="2:10" s="87" customFormat="1" ht="24.95" customHeight="1">
      <c r="B205" s="95" t="s">
        <v>454</v>
      </c>
      <c r="C205" s="93">
        <v>2025</v>
      </c>
      <c r="D205" s="94">
        <v>2</v>
      </c>
      <c r="E205" s="93" t="s">
        <v>2217</v>
      </c>
      <c r="F205" s="93"/>
      <c r="G205" s="180">
        <v>50000000</v>
      </c>
      <c r="J205" s="131"/>
    </row>
    <row r="206" spans="2:10" s="87" customFormat="1" ht="24.95" customHeight="1">
      <c r="B206" s="95" t="s">
        <v>454</v>
      </c>
      <c r="C206" s="93">
        <v>2025</v>
      </c>
      <c r="D206" s="94">
        <v>2</v>
      </c>
      <c r="E206" s="93" t="s">
        <v>2216</v>
      </c>
      <c r="F206" s="93"/>
      <c r="G206" s="180">
        <v>60000000</v>
      </c>
    </row>
    <row r="207" spans="2:10" s="87" customFormat="1" ht="24.95" customHeight="1">
      <c r="B207" s="95" t="s">
        <v>454</v>
      </c>
      <c r="C207" s="93">
        <v>2025</v>
      </c>
      <c r="D207" s="94">
        <v>2</v>
      </c>
      <c r="E207" s="94" t="s">
        <v>2215</v>
      </c>
      <c r="F207" s="94"/>
      <c r="G207" s="179">
        <v>50000000</v>
      </c>
    </row>
    <row r="208" spans="2:10" s="87" customFormat="1" ht="24.95" customHeight="1">
      <c r="B208" s="95" t="s">
        <v>1233</v>
      </c>
      <c r="C208" s="93">
        <v>2025</v>
      </c>
      <c r="D208" s="94">
        <v>2</v>
      </c>
      <c r="E208" s="93" t="s">
        <v>2214</v>
      </c>
      <c r="F208" s="93" t="s">
        <v>2212</v>
      </c>
      <c r="G208" s="180">
        <v>315000000</v>
      </c>
    </row>
    <row r="209" spans="2:10" s="87" customFormat="1" ht="24.95" customHeight="1">
      <c r="B209" s="95" t="s">
        <v>1233</v>
      </c>
      <c r="C209" s="93">
        <v>2025</v>
      </c>
      <c r="D209" s="94">
        <v>6</v>
      </c>
      <c r="E209" s="93" t="s">
        <v>2213</v>
      </c>
      <c r="F209" s="93" t="s">
        <v>2212</v>
      </c>
      <c r="G209" s="180">
        <v>315000000</v>
      </c>
    </row>
    <row r="210" spans="2:10" s="87" customFormat="1" ht="24.95" customHeight="1">
      <c r="B210" s="95" t="s">
        <v>1233</v>
      </c>
      <c r="C210" s="93">
        <v>2025</v>
      </c>
      <c r="D210" s="94">
        <v>2</v>
      </c>
      <c r="E210" s="187" t="s">
        <v>2211</v>
      </c>
      <c r="F210" s="93" t="s">
        <v>2206</v>
      </c>
      <c r="G210" s="180">
        <v>20000000</v>
      </c>
    </row>
    <row r="211" spans="2:10" s="87" customFormat="1" ht="24.95" customHeight="1">
      <c r="B211" s="95" t="s">
        <v>1233</v>
      </c>
      <c r="C211" s="93">
        <v>2025</v>
      </c>
      <c r="D211" s="94">
        <v>2</v>
      </c>
      <c r="E211" s="187" t="s">
        <v>2210</v>
      </c>
      <c r="F211" s="93" t="s">
        <v>2206</v>
      </c>
      <c r="G211" s="180">
        <v>20000000</v>
      </c>
    </row>
    <row r="212" spans="2:10" s="87" customFormat="1" ht="24.95" customHeight="1">
      <c r="B212" s="95" t="s">
        <v>1233</v>
      </c>
      <c r="C212" s="93">
        <v>2025</v>
      </c>
      <c r="D212" s="94">
        <v>6</v>
      </c>
      <c r="E212" s="187" t="s">
        <v>2209</v>
      </c>
      <c r="F212" s="93" t="s">
        <v>2206</v>
      </c>
      <c r="G212" s="180">
        <v>20000000</v>
      </c>
    </row>
    <row r="213" spans="2:10" s="87" customFormat="1" ht="24.95" customHeight="1">
      <c r="B213" s="95" t="s">
        <v>1233</v>
      </c>
      <c r="C213" s="93">
        <v>2025</v>
      </c>
      <c r="D213" s="94">
        <v>6</v>
      </c>
      <c r="E213" s="187" t="s">
        <v>2208</v>
      </c>
      <c r="F213" s="93" t="s">
        <v>2206</v>
      </c>
      <c r="G213" s="180">
        <v>20000000</v>
      </c>
    </row>
    <row r="214" spans="2:10" s="87" customFormat="1" ht="24.95" customHeight="1">
      <c r="B214" s="95" t="s">
        <v>1233</v>
      </c>
      <c r="C214" s="93">
        <v>2025</v>
      </c>
      <c r="D214" s="94">
        <v>6</v>
      </c>
      <c r="E214" s="187" t="s">
        <v>2207</v>
      </c>
      <c r="F214" s="93" t="s">
        <v>2206</v>
      </c>
      <c r="G214" s="180">
        <v>20000000</v>
      </c>
    </row>
    <row r="215" spans="2:10" s="87" customFormat="1" ht="24.95" customHeight="1">
      <c r="B215" s="135" t="s">
        <v>454</v>
      </c>
      <c r="C215" s="134">
        <v>2025</v>
      </c>
      <c r="D215" s="94">
        <v>3</v>
      </c>
      <c r="E215" s="134" t="s">
        <v>2205</v>
      </c>
      <c r="F215" s="134" t="s">
        <v>2204</v>
      </c>
      <c r="G215" s="179">
        <v>60000000</v>
      </c>
    </row>
    <row r="216" spans="2:10" s="87" customFormat="1" ht="24.95" customHeight="1">
      <c r="B216" s="135" t="s">
        <v>1233</v>
      </c>
      <c r="C216" s="134">
        <v>2025</v>
      </c>
      <c r="D216" s="94">
        <v>1</v>
      </c>
      <c r="E216" s="134" t="s">
        <v>2203</v>
      </c>
      <c r="F216" s="134" t="s">
        <v>2202</v>
      </c>
      <c r="G216" s="179">
        <v>2000000000</v>
      </c>
    </row>
    <row r="217" spans="2:10" s="87" customFormat="1" ht="24.95" customHeight="1">
      <c r="B217" s="95" t="s">
        <v>454</v>
      </c>
      <c r="C217" s="93">
        <v>2025</v>
      </c>
      <c r="D217" s="94">
        <v>1</v>
      </c>
      <c r="E217" s="94" t="s">
        <v>2201</v>
      </c>
      <c r="F217" s="94" t="s">
        <v>2200</v>
      </c>
      <c r="G217" s="179">
        <v>28500000</v>
      </c>
    </row>
    <row r="218" spans="2:10" s="87" customFormat="1" ht="24.95" customHeight="1">
      <c r="B218" s="95" t="s">
        <v>1233</v>
      </c>
      <c r="C218" s="93">
        <v>2025</v>
      </c>
      <c r="D218" s="94">
        <v>1</v>
      </c>
      <c r="E218" s="93" t="s">
        <v>2196</v>
      </c>
      <c r="F218" s="94" t="s">
        <v>2199</v>
      </c>
      <c r="G218" s="180">
        <v>24000000</v>
      </c>
      <c r="J218" s="131"/>
    </row>
    <row r="219" spans="2:10" s="87" customFormat="1" ht="24.95" customHeight="1">
      <c r="B219" s="95" t="s">
        <v>1233</v>
      </c>
      <c r="C219" s="93">
        <v>2025</v>
      </c>
      <c r="D219" s="94">
        <v>1</v>
      </c>
      <c r="E219" s="93" t="s">
        <v>2196</v>
      </c>
      <c r="F219" s="94" t="s">
        <v>2198</v>
      </c>
      <c r="G219" s="180">
        <v>18000000</v>
      </c>
    </row>
    <row r="220" spans="2:10" s="87" customFormat="1" ht="24.95" customHeight="1">
      <c r="B220" s="95" t="s">
        <v>1233</v>
      </c>
      <c r="C220" s="93">
        <v>2025</v>
      </c>
      <c r="D220" s="94">
        <v>1</v>
      </c>
      <c r="E220" s="94" t="s">
        <v>2196</v>
      </c>
      <c r="F220" s="94" t="s">
        <v>2197</v>
      </c>
      <c r="G220" s="179">
        <v>4800000</v>
      </c>
    </row>
    <row r="221" spans="2:10" s="87" customFormat="1" ht="24.95" customHeight="1">
      <c r="B221" s="95" t="s">
        <v>1233</v>
      </c>
      <c r="C221" s="93">
        <v>2025</v>
      </c>
      <c r="D221" s="94">
        <v>1</v>
      </c>
      <c r="E221" s="93" t="s">
        <v>2196</v>
      </c>
      <c r="F221" s="93" t="s">
        <v>2195</v>
      </c>
      <c r="G221" s="180">
        <v>20000000</v>
      </c>
    </row>
    <row r="222" spans="2:10" s="87" customFormat="1" ht="24.95" customHeight="1">
      <c r="B222" s="95" t="s">
        <v>621</v>
      </c>
      <c r="C222" s="93">
        <v>2025</v>
      </c>
      <c r="D222" s="94">
        <v>5</v>
      </c>
      <c r="E222" s="94" t="s">
        <v>2194</v>
      </c>
      <c r="F222" s="94" t="s">
        <v>2193</v>
      </c>
      <c r="G222" s="179">
        <v>10000000</v>
      </c>
    </row>
    <row r="223" spans="2:10" s="87" customFormat="1" ht="24.95" customHeight="1">
      <c r="B223" s="95" t="s">
        <v>621</v>
      </c>
      <c r="C223" s="93">
        <v>2025</v>
      </c>
      <c r="D223" s="94">
        <v>4</v>
      </c>
      <c r="E223" s="94" t="s">
        <v>2192</v>
      </c>
      <c r="F223" s="94" t="s">
        <v>2191</v>
      </c>
      <c r="G223" s="179">
        <v>10000000</v>
      </c>
    </row>
    <row r="224" spans="2:10" s="87" customFormat="1" ht="24.95" customHeight="1">
      <c r="B224" s="95" t="s">
        <v>621</v>
      </c>
      <c r="C224" s="93">
        <v>2025</v>
      </c>
      <c r="D224" s="94">
        <v>6</v>
      </c>
      <c r="E224" s="94" t="s">
        <v>2190</v>
      </c>
      <c r="F224" s="94" t="s">
        <v>2189</v>
      </c>
      <c r="G224" s="179">
        <v>8000000</v>
      </c>
    </row>
    <row r="225" spans="2:17" s="87" customFormat="1" ht="24.95" customHeight="1">
      <c r="B225" s="95" t="s">
        <v>621</v>
      </c>
      <c r="C225" s="93">
        <v>2025</v>
      </c>
      <c r="D225" s="94">
        <v>8</v>
      </c>
      <c r="E225" s="93" t="s">
        <v>2188</v>
      </c>
      <c r="F225" s="93" t="s">
        <v>2187</v>
      </c>
      <c r="G225" s="180">
        <v>22000000</v>
      </c>
      <c r="J225" s="131"/>
    </row>
    <row r="226" spans="2:17" s="87" customFormat="1" ht="24.95" customHeight="1">
      <c r="B226" s="95" t="s">
        <v>621</v>
      </c>
      <c r="C226" s="93">
        <v>2025</v>
      </c>
      <c r="D226" s="94">
        <v>3</v>
      </c>
      <c r="E226" s="93" t="s">
        <v>2186</v>
      </c>
      <c r="F226" s="93" t="s">
        <v>2185</v>
      </c>
      <c r="G226" s="180">
        <v>5296000</v>
      </c>
    </row>
    <row r="227" spans="2:17" s="87" customFormat="1" ht="24.95" customHeight="1">
      <c r="B227" s="95" t="s">
        <v>621</v>
      </c>
      <c r="C227" s="93">
        <v>2025</v>
      </c>
      <c r="D227" s="94">
        <v>10</v>
      </c>
      <c r="E227" s="94" t="s">
        <v>2184</v>
      </c>
      <c r="F227" s="94" t="s">
        <v>2183</v>
      </c>
      <c r="G227" s="179">
        <v>9918000</v>
      </c>
    </row>
    <row r="228" spans="2:17" s="87" customFormat="1" ht="24.95" customHeight="1">
      <c r="B228" s="95" t="s">
        <v>621</v>
      </c>
      <c r="C228" s="93">
        <v>2025</v>
      </c>
      <c r="D228" s="94">
        <v>2</v>
      </c>
      <c r="E228" s="93" t="s">
        <v>2182</v>
      </c>
      <c r="F228" s="93" t="s">
        <v>2181</v>
      </c>
      <c r="G228" s="180">
        <v>7500000</v>
      </c>
    </row>
    <row r="229" spans="2:17" s="87" customFormat="1" ht="24.95" customHeight="1">
      <c r="B229" s="95" t="s">
        <v>621</v>
      </c>
      <c r="C229" s="93">
        <v>2025</v>
      </c>
      <c r="D229" s="94">
        <v>2</v>
      </c>
      <c r="E229" s="93" t="s">
        <v>2180</v>
      </c>
      <c r="F229" s="93" t="s">
        <v>2179</v>
      </c>
      <c r="G229" s="180">
        <v>20000000</v>
      </c>
    </row>
    <row r="230" spans="2:17" s="87" customFormat="1" ht="24.95" customHeight="1">
      <c r="B230" s="95" t="s">
        <v>621</v>
      </c>
      <c r="C230" s="93">
        <v>2025</v>
      </c>
      <c r="D230" s="94">
        <v>2</v>
      </c>
      <c r="E230" s="93" t="s">
        <v>2178</v>
      </c>
      <c r="F230" s="93" t="s">
        <v>2177</v>
      </c>
      <c r="G230" s="180">
        <v>50000000</v>
      </c>
    </row>
    <row r="231" spans="2:17" s="87" customFormat="1" ht="24.95" customHeight="1">
      <c r="B231" s="95" t="s">
        <v>621</v>
      </c>
      <c r="C231" s="93">
        <v>2025</v>
      </c>
      <c r="D231" s="94">
        <v>1</v>
      </c>
      <c r="E231" s="93" t="s">
        <v>2176</v>
      </c>
      <c r="F231" s="93" t="s">
        <v>2172</v>
      </c>
      <c r="G231" s="180">
        <v>29200000</v>
      </c>
    </row>
    <row r="232" spans="2:17" s="87" customFormat="1" ht="24.95" customHeight="1">
      <c r="B232" s="95" t="s">
        <v>621</v>
      </c>
      <c r="C232" s="93">
        <v>2025</v>
      </c>
      <c r="D232" s="94">
        <v>5</v>
      </c>
      <c r="E232" s="93" t="s">
        <v>2175</v>
      </c>
      <c r="F232" s="93" t="s">
        <v>2174</v>
      </c>
      <c r="G232" s="180">
        <v>12837000</v>
      </c>
    </row>
    <row r="233" spans="2:17" s="87" customFormat="1" ht="24.95" customHeight="1">
      <c r="B233" s="95" t="s">
        <v>621</v>
      </c>
      <c r="C233" s="93">
        <v>2025</v>
      </c>
      <c r="D233" s="94">
        <v>10</v>
      </c>
      <c r="E233" s="93" t="s">
        <v>2173</v>
      </c>
      <c r="F233" s="93" t="s">
        <v>2172</v>
      </c>
      <c r="G233" s="180">
        <v>18150000</v>
      </c>
    </row>
    <row r="234" spans="2:17" s="68" customFormat="1" ht="24.95" customHeight="1">
      <c r="B234" s="186" t="s">
        <v>690</v>
      </c>
      <c r="C234" s="103">
        <v>2025</v>
      </c>
      <c r="D234" s="103">
        <v>6</v>
      </c>
      <c r="E234" s="103" t="s">
        <v>2170</v>
      </c>
      <c r="F234" s="103" t="s">
        <v>2171</v>
      </c>
      <c r="G234" s="185">
        <v>11000000</v>
      </c>
      <c r="H234" s="184"/>
      <c r="I234" s="183"/>
      <c r="J234" s="183"/>
      <c r="K234" s="183"/>
      <c r="L234" s="183"/>
      <c r="M234" s="182"/>
      <c r="N234" s="182"/>
      <c r="O234" s="182"/>
      <c r="P234" s="182"/>
      <c r="Q234" s="181"/>
    </row>
    <row r="235" spans="2:17" s="68" customFormat="1" ht="24.95" customHeight="1">
      <c r="B235" s="186" t="s">
        <v>690</v>
      </c>
      <c r="C235" s="103">
        <v>2025</v>
      </c>
      <c r="D235" s="103">
        <v>6</v>
      </c>
      <c r="E235" s="103" t="s">
        <v>2170</v>
      </c>
      <c r="F235" s="103" t="s">
        <v>2169</v>
      </c>
      <c r="G235" s="185">
        <v>8200000</v>
      </c>
      <c r="H235" s="184"/>
      <c r="I235" s="183"/>
      <c r="J235" s="183"/>
      <c r="K235" s="183"/>
      <c r="L235" s="183"/>
      <c r="M235" s="182"/>
      <c r="N235" s="182"/>
      <c r="O235" s="182"/>
      <c r="P235" s="182"/>
      <c r="Q235" s="181"/>
    </row>
    <row r="236" spans="2:17" s="87" customFormat="1" ht="24.95" customHeight="1">
      <c r="B236" s="95" t="s">
        <v>1098</v>
      </c>
      <c r="C236" s="93">
        <v>2025</v>
      </c>
      <c r="D236" s="94" t="s">
        <v>2155</v>
      </c>
      <c r="E236" s="94" t="s">
        <v>2168</v>
      </c>
      <c r="F236" s="94" t="s">
        <v>2167</v>
      </c>
      <c r="G236" s="179">
        <v>323900000</v>
      </c>
    </row>
    <row r="237" spans="2:17" s="87" customFormat="1" ht="24.95" customHeight="1">
      <c r="B237" s="95" t="s">
        <v>1098</v>
      </c>
      <c r="C237" s="93">
        <v>2025</v>
      </c>
      <c r="D237" s="94">
        <v>2</v>
      </c>
      <c r="E237" s="93" t="s">
        <v>2166</v>
      </c>
      <c r="F237" s="93" t="s">
        <v>2165</v>
      </c>
      <c r="G237" s="180">
        <v>13000000</v>
      </c>
      <c r="J237" s="131"/>
    </row>
    <row r="238" spans="2:17" s="87" customFormat="1" ht="24.95" customHeight="1">
      <c r="B238" s="95" t="s">
        <v>1098</v>
      </c>
      <c r="C238" s="93">
        <v>2025</v>
      </c>
      <c r="D238" s="94">
        <v>3</v>
      </c>
      <c r="E238" s="93" t="s">
        <v>2164</v>
      </c>
      <c r="F238" s="93" t="s">
        <v>2162</v>
      </c>
      <c r="G238" s="180">
        <v>2360000</v>
      </c>
    </row>
    <row r="239" spans="2:17" s="87" customFormat="1" ht="24.95" customHeight="1">
      <c r="B239" s="95" t="s">
        <v>1098</v>
      </c>
      <c r="C239" s="93">
        <v>2025</v>
      </c>
      <c r="D239" s="94">
        <v>3</v>
      </c>
      <c r="E239" s="94" t="s">
        <v>2163</v>
      </c>
      <c r="F239" s="94" t="s">
        <v>2162</v>
      </c>
      <c r="G239" s="179">
        <v>2500000</v>
      </c>
    </row>
    <row r="240" spans="2:17" s="87" customFormat="1" ht="24.95" customHeight="1">
      <c r="B240" s="95" t="s">
        <v>1098</v>
      </c>
      <c r="C240" s="93">
        <v>2025</v>
      </c>
      <c r="D240" s="94">
        <v>3</v>
      </c>
      <c r="E240" s="93" t="s">
        <v>2161</v>
      </c>
      <c r="F240" s="93" t="s">
        <v>2160</v>
      </c>
      <c r="G240" s="180">
        <v>2970000</v>
      </c>
    </row>
    <row r="241" spans="2:10" s="87" customFormat="1" ht="24.95" customHeight="1">
      <c r="B241" s="95" t="s">
        <v>1098</v>
      </c>
      <c r="C241" s="93">
        <v>2025</v>
      </c>
      <c r="D241" s="94">
        <v>3</v>
      </c>
      <c r="E241" s="93" t="s">
        <v>2159</v>
      </c>
      <c r="F241" s="93" t="s">
        <v>2158</v>
      </c>
      <c r="G241" s="180">
        <v>10765000</v>
      </c>
    </row>
    <row r="242" spans="2:10" s="87" customFormat="1" ht="24.95" customHeight="1">
      <c r="B242" s="95" t="s">
        <v>1098</v>
      </c>
      <c r="C242" s="93">
        <v>2025</v>
      </c>
      <c r="D242" s="94" t="s">
        <v>2155</v>
      </c>
      <c r="E242" s="93" t="s">
        <v>2157</v>
      </c>
      <c r="F242" s="93" t="s">
        <v>2156</v>
      </c>
      <c r="G242" s="180">
        <v>4000000</v>
      </c>
    </row>
    <row r="243" spans="2:10" s="87" customFormat="1" ht="24.95" customHeight="1">
      <c r="B243" s="95" t="s">
        <v>1098</v>
      </c>
      <c r="C243" s="93">
        <v>2025</v>
      </c>
      <c r="D243" s="94" t="s">
        <v>2155</v>
      </c>
      <c r="E243" s="93" t="s">
        <v>2154</v>
      </c>
      <c r="F243" s="93" t="s">
        <v>2153</v>
      </c>
      <c r="G243" s="180">
        <v>41000000</v>
      </c>
    </row>
    <row r="244" spans="2:10" s="87" customFormat="1" ht="24.95" customHeight="1">
      <c r="B244" s="95" t="s">
        <v>1098</v>
      </c>
      <c r="C244" s="93">
        <v>2025</v>
      </c>
      <c r="D244" s="94">
        <v>1</v>
      </c>
      <c r="E244" s="93" t="s">
        <v>2152</v>
      </c>
      <c r="F244" s="93" t="s">
        <v>2151</v>
      </c>
      <c r="G244" s="180">
        <v>8643000</v>
      </c>
    </row>
    <row r="245" spans="2:10" s="87" customFormat="1" ht="24.95" customHeight="1">
      <c r="B245" s="95" t="s">
        <v>1098</v>
      </c>
      <c r="C245" s="93">
        <v>2025</v>
      </c>
      <c r="D245" s="94">
        <v>3</v>
      </c>
      <c r="E245" s="93" t="s">
        <v>2150</v>
      </c>
      <c r="F245" s="93" t="s">
        <v>2149</v>
      </c>
      <c r="G245" s="180">
        <v>26441000</v>
      </c>
    </row>
    <row r="246" spans="2:10" s="87" customFormat="1" ht="24.95" customHeight="1">
      <c r="B246" s="95" t="s">
        <v>1098</v>
      </c>
      <c r="C246" s="93">
        <v>2025</v>
      </c>
      <c r="D246" s="94">
        <v>3</v>
      </c>
      <c r="E246" s="93" t="s">
        <v>2148</v>
      </c>
      <c r="F246" s="93" t="s">
        <v>2147</v>
      </c>
      <c r="G246" s="180">
        <v>4235000</v>
      </c>
    </row>
    <row r="247" spans="2:10" s="87" customFormat="1" ht="24.95" customHeight="1">
      <c r="B247" s="95" t="s">
        <v>1098</v>
      </c>
      <c r="C247" s="93">
        <v>2025</v>
      </c>
      <c r="D247" s="94">
        <v>3</v>
      </c>
      <c r="E247" s="93" t="s">
        <v>2146</v>
      </c>
      <c r="F247" s="93" t="s">
        <v>2145</v>
      </c>
      <c r="G247" s="180">
        <v>52620000</v>
      </c>
    </row>
    <row r="248" spans="2:10" s="87" customFormat="1" ht="24.95" customHeight="1">
      <c r="B248" s="95" t="s">
        <v>1098</v>
      </c>
      <c r="C248" s="93">
        <v>2025</v>
      </c>
      <c r="D248" s="94">
        <v>3</v>
      </c>
      <c r="E248" s="93" t="s">
        <v>2144</v>
      </c>
      <c r="F248" s="93" t="s">
        <v>2143</v>
      </c>
      <c r="G248" s="180">
        <v>4944000</v>
      </c>
    </row>
    <row r="249" spans="2:10" s="87" customFormat="1" ht="24.95" customHeight="1">
      <c r="B249" s="95" t="s">
        <v>1098</v>
      </c>
      <c r="C249" s="93">
        <v>2025</v>
      </c>
      <c r="D249" s="94">
        <v>4</v>
      </c>
      <c r="E249" s="93" t="s">
        <v>2142</v>
      </c>
      <c r="F249" s="93" t="s">
        <v>2141</v>
      </c>
      <c r="G249" s="180">
        <v>47412000</v>
      </c>
    </row>
    <row r="250" spans="2:10" s="87" customFormat="1" ht="24.95" customHeight="1">
      <c r="B250" s="95" t="s">
        <v>1098</v>
      </c>
      <c r="C250" s="93">
        <v>2025</v>
      </c>
      <c r="D250" s="94">
        <v>4</v>
      </c>
      <c r="E250" s="93" t="s">
        <v>2140</v>
      </c>
      <c r="F250" s="93" t="s">
        <v>2139</v>
      </c>
      <c r="G250" s="180">
        <v>5111000</v>
      </c>
    </row>
    <row r="251" spans="2:10" s="87" customFormat="1" ht="24.95" customHeight="1">
      <c r="B251" s="95" t="s">
        <v>1098</v>
      </c>
      <c r="C251" s="93">
        <v>2025</v>
      </c>
      <c r="D251" s="94">
        <v>5</v>
      </c>
      <c r="E251" s="93" t="s">
        <v>2138</v>
      </c>
      <c r="F251" s="93" t="s">
        <v>2137</v>
      </c>
      <c r="G251" s="180">
        <v>14740000</v>
      </c>
    </row>
    <row r="252" spans="2:10" s="87" customFormat="1" ht="24.95" customHeight="1">
      <c r="B252" s="95" t="s">
        <v>1098</v>
      </c>
      <c r="C252" s="93">
        <v>2025</v>
      </c>
      <c r="D252" s="94">
        <v>3</v>
      </c>
      <c r="E252" s="93" t="s">
        <v>2136</v>
      </c>
      <c r="F252" s="93" t="s">
        <v>2135</v>
      </c>
      <c r="G252" s="180">
        <v>2537000</v>
      </c>
    </row>
    <row r="253" spans="2:10" s="87" customFormat="1" ht="24.95" customHeight="1">
      <c r="B253" s="95" t="s">
        <v>1098</v>
      </c>
      <c r="C253" s="93">
        <v>2025</v>
      </c>
      <c r="D253" s="94">
        <v>5</v>
      </c>
      <c r="E253" s="93" t="s">
        <v>2134</v>
      </c>
      <c r="F253" s="93" t="s">
        <v>2133</v>
      </c>
      <c r="G253" s="180">
        <v>50000000</v>
      </c>
    </row>
    <row r="254" spans="2:10" s="87" customFormat="1" ht="24.95" customHeight="1">
      <c r="B254" s="95" t="s">
        <v>695</v>
      </c>
      <c r="C254" s="93">
        <v>2025</v>
      </c>
      <c r="D254" s="94">
        <v>3</v>
      </c>
      <c r="E254" s="94" t="s">
        <v>2132</v>
      </c>
      <c r="F254" s="94" t="s">
        <v>2131</v>
      </c>
      <c r="G254" s="179">
        <v>15000000</v>
      </c>
    </row>
    <row r="255" spans="2:10" s="87" customFormat="1" ht="24.95" customHeight="1">
      <c r="B255" s="95" t="s">
        <v>695</v>
      </c>
      <c r="C255" s="93">
        <v>2025</v>
      </c>
      <c r="D255" s="94">
        <v>6</v>
      </c>
      <c r="E255" s="93" t="s">
        <v>2132</v>
      </c>
      <c r="F255" s="93" t="s">
        <v>2131</v>
      </c>
      <c r="G255" s="180">
        <v>15000000</v>
      </c>
      <c r="J255" s="131"/>
    </row>
    <row r="256" spans="2:10" s="87" customFormat="1" ht="24.95" customHeight="1">
      <c r="B256" s="95" t="s">
        <v>695</v>
      </c>
      <c r="C256" s="93">
        <v>2025</v>
      </c>
      <c r="D256" s="94">
        <v>9</v>
      </c>
      <c r="E256" s="93" t="s">
        <v>2132</v>
      </c>
      <c r="F256" s="93" t="s">
        <v>2131</v>
      </c>
      <c r="G256" s="180">
        <v>15000000</v>
      </c>
    </row>
    <row r="257" spans="2:10" s="87" customFormat="1" ht="24.95" customHeight="1">
      <c r="B257" s="95" t="s">
        <v>695</v>
      </c>
      <c r="C257" s="93">
        <v>2025</v>
      </c>
      <c r="D257" s="94">
        <v>11</v>
      </c>
      <c r="E257" s="94" t="s">
        <v>2132</v>
      </c>
      <c r="F257" s="94" t="s">
        <v>2131</v>
      </c>
      <c r="G257" s="179">
        <v>15000000</v>
      </c>
    </row>
    <row r="258" spans="2:10" s="87" customFormat="1" ht="24.95" customHeight="1">
      <c r="B258" s="95" t="s">
        <v>695</v>
      </c>
      <c r="C258" s="93">
        <v>2025</v>
      </c>
      <c r="D258" s="94">
        <v>1</v>
      </c>
      <c r="E258" s="93" t="s">
        <v>2130</v>
      </c>
      <c r="F258" s="93" t="s">
        <v>2129</v>
      </c>
      <c r="G258" s="180">
        <v>10000000</v>
      </c>
    </row>
    <row r="259" spans="2:10" s="87" customFormat="1" ht="24.95" customHeight="1">
      <c r="B259" s="95" t="s">
        <v>695</v>
      </c>
      <c r="C259" s="93">
        <v>2025</v>
      </c>
      <c r="D259" s="94">
        <v>1</v>
      </c>
      <c r="E259" s="93" t="s">
        <v>2128</v>
      </c>
      <c r="F259" s="93" t="s">
        <v>2127</v>
      </c>
      <c r="G259" s="180">
        <v>6390000</v>
      </c>
    </row>
    <row r="260" spans="2:10" s="87" customFormat="1" ht="24.95" customHeight="1">
      <c r="B260" s="95" t="s">
        <v>695</v>
      </c>
      <c r="C260" s="93">
        <v>2025</v>
      </c>
      <c r="D260" s="94">
        <v>1</v>
      </c>
      <c r="E260" s="93" t="s">
        <v>2126</v>
      </c>
      <c r="F260" s="93" t="s">
        <v>2125</v>
      </c>
      <c r="G260" s="180">
        <v>3408000</v>
      </c>
    </row>
    <row r="261" spans="2:10" s="87" customFormat="1" ht="24.95" customHeight="1">
      <c r="B261" s="95" t="s">
        <v>705</v>
      </c>
      <c r="C261" s="93">
        <v>2025</v>
      </c>
      <c r="D261" s="94">
        <v>2</v>
      </c>
      <c r="E261" s="94" t="s">
        <v>704</v>
      </c>
      <c r="F261" s="94" t="s">
        <v>2124</v>
      </c>
      <c r="G261" s="179">
        <v>556800000</v>
      </c>
    </row>
    <row r="262" spans="2:10" s="87" customFormat="1" ht="24.95" customHeight="1">
      <c r="B262" s="95" t="s">
        <v>743</v>
      </c>
      <c r="C262" s="93">
        <v>2025</v>
      </c>
      <c r="D262" s="94">
        <v>3</v>
      </c>
      <c r="E262" s="94" t="s">
        <v>2123</v>
      </c>
      <c r="F262" s="94" t="s">
        <v>2122</v>
      </c>
      <c r="G262" s="179">
        <v>7934850</v>
      </c>
    </row>
    <row r="263" spans="2:10" s="87" customFormat="1" ht="24.95" customHeight="1">
      <c r="B263" s="95" t="s">
        <v>833</v>
      </c>
      <c r="C263" s="93">
        <v>2025</v>
      </c>
      <c r="D263" s="94">
        <v>5</v>
      </c>
      <c r="E263" s="94" t="s">
        <v>2121</v>
      </c>
      <c r="F263" s="94" t="s">
        <v>2120</v>
      </c>
      <c r="G263" s="179">
        <v>15000000</v>
      </c>
    </row>
    <row r="264" spans="2:10" s="87" customFormat="1" ht="24.95" customHeight="1">
      <c r="B264" s="95" t="s">
        <v>833</v>
      </c>
      <c r="C264" s="93">
        <v>2025</v>
      </c>
      <c r="D264" s="94">
        <v>5</v>
      </c>
      <c r="E264" s="93" t="s">
        <v>2119</v>
      </c>
      <c r="F264" s="93" t="s">
        <v>2118</v>
      </c>
      <c r="G264" s="180">
        <v>10000000</v>
      </c>
      <c r="J264" s="131"/>
    </row>
    <row r="265" spans="2:10" s="87" customFormat="1" ht="24.95" customHeight="1">
      <c r="B265" s="95" t="s">
        <v>861</v>
      </c>
      <c r="C265" s="93">
        <v>2025</v>
      </c>
      <c r="D265" s="94">
        <v>3</v>
      </c>
      <c r="E265" s="94" t="s">
        <v>2117</v>
      </c>
      <c r="F265" s="94" t="s">
        <v>2116</v>
      </c>
      <c r="G265" s="179">
        <v>6680000</v>
      </c>
    </row>
    <row r="266" spans="2:10" s="87" customFormat="1" ht="24.95" customHeight="1">
      <c r="B266" s="95" t="s">
        <v>2115</v>
      </c>
      <c r="C266" s="93">
        <v>2025</v>
      </c>
      <c r="D266" s="94">
        <v>6</v>
      </c>
      <c r="E266" s="94" t="s">
        <v>2114</v>
      </c>
      <c r="F266" s="94" t="s">
        <v>2113</v>
      </c>
      <c r="G266" s="179">
        <v>50400000</v>
      </c>
    </row>
    <row r="267" spans="2:10" s="87" customFormat="1" ht="24.95" customHeight="1" thickBot="1">
      <c r="B267" s="91" t="s">
        <v>894</v>
      </c>
      <c r="C267" s="89">
        <v>2025</v>
      </c>
      <c r="D267" s="90">
        <v>3</v>
      </c>
      <c r="E267" s="90" t="s">
        <v>2112</v>
      </c>
      <c r="F267" s="90" t="s">
        <v>2111</v>
      </c>
      <c r="G267" s="178">
        <v>3000000</v>
      </c>
    </row>
  </sheetData>
  <autoFilter ref="B4:J212">
    <sortState ref="B5:K212">
      <sortCondition ref="D4:D212"/>
    </sortState>
  </autoFilter>
  <mergeCells count="5">
    <mergeCell ref="B2:G2"/>
    <mergeCell ref="D77:D80"/>
    <mergeCell ref="E77:E80"/>
    <mergeCell ref="D81:D84"/>
    <mergeCell ref="E81:E84"/>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공사(신규)</vt:lpstr>
      <vt:lpstr>공사(장기)</vt:lpstr>
      <vt:lpstr>용역</vt:lpstr>
      <vt:lpstr>물품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2025-01-19T03:16:29Z</dcterms:created>
  <dcterms:modified xsi:type="dcterms:W3CDTF">2025-01-19T03:26:03Z</dcterms:modified>
</cp:coreProperties>
</file>